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145" activeTab="0"/>
  </bookViews>
  <sheets>
    <sheet name="收支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一般公共预算基本支出表" sheetId="6" r:id="rId6"/>
    <sheet name="三公经费预算表" sheetId="7" r:id="rId7"/>
    <sheet name="政府性基金预算支出表" sheetId="8" r:id="rId8"/>
    <sheet name="取数表" sheetId="9" r:id="rId9"/>
    <sheet name="取数表2" sheetId="10" r:id="rId10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8">#N/A</definedName>
    <definedName name="_xlnm.Print_Area" localSheetId="9">#N/A</definedName>
    <definedName name="_xlnm.Print_Area" localSheetId="6">1</definedName>
    <definedName name="_xlnm.Print_Area" localSheetId="0">#N/A</definedName>
    <definedName name="_xlnm.Print_Area" localSheetId="5">24</definedName>
    <definedName name="_xlnm.Print_Area" localSheetId="4">11</definedName>
    <definedName name="_xlnm.Print_Area" localSheetId="7">-1</definedName>
  </definedNames>
  <calcPr fullCalcOnLoad="1"/>
</workbook>
</file>

<file path=xl/sharedStrings.xml><?xml version="1.0" encoding="utf-8"?>
<sst xmlns="http://schemas.openxmlformats.org/spreadsheetml/2006/main" count="445" uniqueCount="176">
  <si>
    <t xml:space="preserve">  会议费</t>
  </si>
  <si>
    <t>3013020</t>
  </si>
  <si>
    <t xml:space="preserve">    对个人和家庭补助支出</t>
  </si>
  <si>
    <t>预算01表</t>
  </si>
  <si>
    <t>2017年基本支出</t>
  </si>
  <si>
    <t>支出总计</t>
  </si>
  <si>
    <t>三、事业单位经营支出</t>
  </si>
  <si>
    <t>对个人和家庭的补助</t>
  </si>
  <si>
    <t>五、上缴上级支出</t>
  </si>
  <si>
    <t>下年结转</t>
  </si>
  <si>
    <t>四、对附属单位补助支出</t>
  </si>
  <si>
    <t>基本建设支出</t>
  </si>
  <si>
    <t>基本支出</t>
  </si>
  <si>
    <t>一般公共预算支出表</t>
  </si>
  <si>
    <t>收入总计</t>
  </si>
  <si>
    <t>上级补助收入</t>
  </si>
  <si>
    <t>五、附属单位上缴收入</t>
  </si>
  <si>
    <t xml:space="preserve">    预算内投资收入</t>
  </si>
  <si>
    <t>收支预算总表</t>
  </si>
  <si>
    <t>上缴上级支出</t>
  </si>
  <si>
    <t xml:space="preserve">    一般行政管理事务（文物）</t>
  </si>
  <si>
    <t xml:space="preserve">  02</t>
  </si>
  <si>
    <t xml:space="preserve">    2080506</t>
  </si>
  <si>
    <t xml:space="preserve">  住房改革支出</t>
  </si>
  <si>
    <t>专项收入</t>
  </si>
  <si>
    <t>其他资本性支出</t>
  </si>
  <si>
    <t>本年支出合计</t>
  </si>
  <si>
    <t xml:space="preserve">    商品和服务支出</t>
  </si>
  <si>
    <t>本年收入合计</t>
  </si>
  <si>
    <t xml:space="preserve">  培训费</t>
  </si>
  <si>
    <t>合计</t>
  </si>
  <si>
    <t>南昌汉代海昏侯国遗址管理局（部门）</t>
  </si>
  <si>
    <t>按支出功能科目</t>
  </si>
  <si>
    <t>其他相关支出</t>
  </si>
  <si>
    <t xml:space="preserve">    机关事业单位基本养老保险缴费支出</t>
  </si>
  <si>
    <t>208</t>
  </si>
  <si>
    <t>附属单位上缴收入</t>
  </si>
  <si>
    <t>单位：千元</t>
  </si>
  <si>
    <t xml:space="preserve">  南昌汉代海昏侯国遗址管理局</t>
  </si>
  <si>
    <t>债务利息支出</t>
  </si>
  <si>
    <t>人员经费</t>
  </si>
  <si>
    <t>对企事业单位的补贴</t>
  </si>
  <si>
    <t xml:space="preserve">    一般预算拨款（补助）</t>
  </si>
  <si>
    <t>3013023</t>
  </si>
  <si>
    <t>六、结转下年</t>
  </si>
  <si>
    <t xml:space="preserve">  委托业务费</t>
  </si>
  <si>
    <t>科目名称</t>
  </si>
  <si>
    <t xml:space="preserve">    219001</t>
  </si>
  <si>
    <t xml:space="preserve">    专项收入</t>
  </si>
  <si>
    <t xml:space="preserve">    工资福利支出</t>
  </si>
  <si>
    <t>七、上年结转(结余)</t>
  </si>
  <si>
    <t xml:space="preserve">  职业年金缴费</t>
  </si>
  <si>
    <t>收      入</t>
  </si>
  <si>
    <t>六、用事业基金弥补收支差额</t>
  </si>
  <si>
    <t>债务还本支出</t>
  </si>
  <si>
    <t xml:space="preserve">  劳务费</t>
  </si>
  <si>
    <t xml:space="preserve">    机关事业单位职业年金缴费支出</t>
  </si>
  <si>
    <t>按支出项目类别</t>
  </si>
  <si>
    <t xml:space="preserve">    行政运行（文物）</t>
  </si>
  <si>
    <t xml:space="preserve">    对个人和家庭补助</t>
  </si>
  <si>
    <t>221</t>
  </si>
  <si>
    <t>单位名称（科目）</t>
  </si>
  <si>
    <t>基金预算拨（补）收入　</t>
  </si>
  <si>
    <t xml:space="preserve">  05</t>
  </si>
  <si>
    <t>类</t>
  </si>
  <si>
    <t xml:space="preserve">  物业管理费</t>
  </si>
  <si>
    <t xml:space="preserve">    2080505</t>
  </si>
  <si>
    <t>单位代码</t>
  </si>
  <si>
    <t xml:space="preserve">  办公费</t>
  </si>
  <si>
    <t xml:space="preserve">    其他支出</t>
  </si>
  <si>
    <t>预算数</t>
  </si>
  <si>
    <t>事业单位经营收入</t>
  </si>
  <si>
    <t xml:space="preserve">  津贴补贴</t>
  </si>
  <si>
    <t>单位名称(科目)</t>
  </si>
  <si>
    <t xml:space="preserve">    工资福利性支出</t>
  </si>
  <si>
    <t>公务接待费</t>
  </si>
  <si>
    <t>207</t>
  </si>
  <si>
    <t>六、上级补助收入</t>
  </si>
  <si>
    <t>单位编码</t>
  </si>
  <si>
    <t>06</t>
  </si>
  <si>
    <t xml:space="preserve">  208</t>
  </si>
  <si>
    <t>3013022</t>
  </si>
  <si>
    <t>02</t>
  </si>
  <si>
    <t xml:space="preserve">    其他资金结转（结余）</t>
  </si>
  <si>
    <t>工资福利支出</t>
  </si>
  <si>
    <t>小计</t>
  </si>
  <si>
    <t>其他资金结转和结余</t>
  </si>
  <si>
    <t>预算内投资收入</t>
  </si>
  <si>
    <t>财政拨款（补助）收入</t>
  </si>
  <si>
    <t>收入项目</t>
  </si>
  <si>
    <t>一般公共预算'三公'经费支出表</t>
  </si>
  <si>
    <t xml:space="preserve">  因公出国（境）费用</t>
  </si>
  <si>
    <t>财政拨款资金结转和结余</t>
  </si>
  <si>
    <t>公用经费</t>
  </si>
  <si>
    <t>财政拨款收支预算总表</t>
  </si>
  <si>
    <t xml:space="preserve">  行政事业单位离退休</t>
  </si>
  <si>
    <t>文化体育与传媒支出</t>
  </si>
  <si>
    <t xml:space="preserve">  其他社会保障缴费</t>
  </si>
  <si>
    <t>上年结余</t>
  </si>
  <si>
    <t>3013031</t>
  </si>
  <si>
    <t>项目支出</t>
  </si>
  <si>
    <t xml:space="preserve">    2070201</t>
  </si>
  <si>
    <t>其他收入</t>
  </si>
  <si>
    <t>三、事业单位经营收入</t>
  </si>
  <si>
    <t xml:space="preserve">  工会经费</t>
  </si>
  <si>
    <t>二、事业收入</t>
  </si>
  <si>
    <t xml:space="preserve">    债务还本支出</t>
  </si>
  <si>
    <t>对附属单位补助支出</t>
  </si>
  <si>
    <t>**</t>
  </si>
  <si>
    <t xml:space="preserve">    对企事业单位的补贴</t>
  </si>
  <si>
    <t>预算03表</t>
  </si>
  <si>
    <t>商品和服务支出</t>
  </si>
  <si>
    <t>2017年预算数</t>
  </si>
  <si>
    <t>219</t>
  </si>
  <si>
    <t>项</t>
  </si>
  <si>
    <t>因公出国(境)费</t>
  </si>
  <si>
    <t>政府性基金预算支出表</t>
  </si>
  <si>
    <t>社会保障和就业支出</t>
  </si>
  <si>
    <t xml:space="preserve">  公务接待费</t>
  </si>
  <si>
    <t>款</t>
  </si>
  <si>
    <t xml:space="preserve">    财政拨款结转（结余）</t>
  </si>
  <si>
    <t>结转下年</t>
  </si>
  <si>
    <t xml:space="preserve">    2210201</t>
  </si>
  <si>
    <t>用事业基金弥补收支差额</t>
  </si>
  <si>
    <t xml:space="preserve">    其他资本性支出</t>
  </si>
  <si>
    <t>一般公共预算支出</t>
  </si>
  <si>
    <t>单位名称</t>
  </si>
  <si>
    <t>05</t>
  </si>
  <si>
    <t xml:space="preserve">  207</t>
  </si>
  <si>
    <t>3013021</t>
  </si>
  <si>
    <t>支出功能分类科目</t>
  </si>
  <si>
    <t>01</t>
  </si>
  <si>
    <t>部门支出总表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</si>
  <si>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</si>
  <si>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住房公积金</t>
  </si>
  <si>
    <t>公务用车购置</t>
  </si>
  <si>
    <t>一般预算拨（补）收入</t>
  </si>
  <si>
    <t>上年结转和结余</t>
  </si>
  <si>
    <t>住房保障支出</t>
  </si>
  <si>
    <t xml:space="preserve">  基本工资</t>
  </si>
  <si>
    <t xml:space="preserve">    2070202</t>
  </si>
  <si>
    <t xml:space="preserve">  219001</t>
  </si>
  <si>
    <t>支          出</t>
  </si>
  <si>
    <t>一、财政拨款(补助)收入</t>
  </si>
  <si>
    <t xml:space="preserve">    基本建设支出</t>
  </si>
  <si>
    <t>四、其他收入</t>
  </si>
  <si>
    <t>部门收入总表</t>
  </si>
  <si>
    <t>事业单位经营支出</t>
  </si>
  <si>
    <t xml:space="preserve">  221</t>
  </si>
  <si>
    <t>二、项目支出</t>
  </si>
  <si>
    <t xml:space="preserve">  邮电费</t>
  </si>
  <si>
    <t>支出经济分类科目</t>
  </si>
  <si>
    <t>对个人和家庭补助支出</t>
  </si>
  <si>
    <t xml:space="preserve">  文物</t>
  </si>
  <si>
    <t>事业收入</t>
  </si>
  <si>
    <t>项目(按支出功能科目类级)</t>
  </si>
  <si>
    <t xml:space="preserve">    基金预算拨款（补助）</t>
  </si>
  <si>
    <t>科目</t>
  </si>
  <si>
    <t>3013010</t>
  </si>
  <si>
    <t>一、基本支出</t>
  </si>
  <si>
    <t>预算02表</t>
  </si>
  <si>
    <t xml:space="preserve">  差旅费</t>
  </si>
  <si>
    <t>一般公共预算基本支出表</t>
  </si>
  <si>
    <t xml:space="preserve">    债务利息支出</t>
  </si>
  <si>
    <t xml:space="preserve">  咨询费</t>
  </si>
  <si>
    <t xml:space="preserve">  其他交通费用</t>
  </si>
  <si>
    <t>支出合计</t>
  </si>
  <si>
    <t>公务用车运行维护费</t>
  </si>
  <si>
    <t>科目编码</t>
  </si>
  <si>
    <t xml:space="preserve">  奖金</t>
  </si>
  <si>
    <t xml:space="preserve">    住房公积金</t>
  </si>
  <si>
    <t>预算04表</t>
  </si>
  <si>
    <t>预算05表</t>
  </si>
  <si>
    <t>预算06表</t>
  </si>
  <si>
    <t>预算07表</t>
  </si>
  <si>
    <t>预算08表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</si>
</sst>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_);[Red]\(#,##0.0\)"/>
  </numFmts>
  <fonts count="39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5" applyNumberFormat="0" applyAlignment="0" applyProtection="0"/>
    <xf numFmtId="0" fontId="32" fillId="2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25" borderId="8" applyNumberFormat="0" applyAlignment="0" applyProtection="0"/>
    <xf numFmtId="0" fontId="38" fillId="35" borderId="5" applyNumberFormat="0" applyAlignment="0" applyProtection="0"/>
    <xf numFmtId="0" fontId="0" fillId="36" borderId="9" applyNumberFormat="0" applyFon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44" fontId="2" fillId="0" borderId="10" xfId="0" applyNumberFormat="1" applyFont="1" applyFill="1" applyBorder="1" applyAlignment="1" applyProtection="1">
      <alignment horizontal="centerContinuous" vertical="center"/>
      <protection/>
    </xf>
    <xf numFmtId="44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4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180" fontId="0" fillId="0" borderId="17" xfId="0" applyNumberFormat="1" applyFont="1" applyFill="1" applyBorder="1" applyAlignment="1" applyProtection="1">
      <alignment horizontal="right" vertical="center"/>
      <protection/>
    </xf>
    <xf numFmtId="40" fontId="2" fillId="0" borderId="17" xfId="0" applyNumberFormat="1" applyFont="1" applyFill="1" applyBorder="1" applyAlignment="1">
      <alignment horizontal="left" vertical="center"/>
    </xf>
    <xf numFmtId="180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180" fontId="0" fillId="0" borderId="0" xfId="0" applyNumberFormat="1" applyFont="1" applyFill="1" applyAlignment="1" applyProtection="1">
      <alignment/>
      <protection/>
    </xf>
    <xf numFmtId="40" fontId="0" fillId="0" borderId="0" xfId="0" applyNumberFormat="1" applyFont="1" applyFill="1" applyAlignment="1">
      <alignment/>
    </xf>
    <xf numFmtId="40" fontId="0" fillId="0" borderId="0" xfId="0" applyNumberFormat="1" applyFill="1" applyAlignment="1">
      <alignment/>
    </xf>
    <xf numFmtId="40" fontId="0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2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0" fillId="0" borderId="17" xfId="0" applyFont="1" applyFill="1" applyBorder="1" applyAlignment="1">
      <alignment horizontal="right" vertical="center" wrapText="1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 wrapText="1"/>
    </xf>
    <xf numFmtId="40" fontId="2" fillId="0" borderId="10" xfId="0" applyNumberFormat="1" applyFont="1" applyFill="1" applyBorder="1" applyAlignment="1">
      <alignment horizontal="left" vertical="center"/>
    </xf>
    <xf numFmtId="180" fontId="0" fillId="0" borderId="17" xfId="0" applyNumberFormat="1" applyFont="1" applyBorder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Alignment="1">
      <alignment horizontal="right" vertical="center"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181" fontId="0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horizontal="right" vertical="center"/>
      <protection/>
    </xf>
    <xf numFmtId="181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/>
      <protection/>
    </xf>
    <xf numFmtId="49" fontId="0" fillId="0" borderId="17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4" fontId="2" fillId="0" borderId="17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44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4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tabSelected="1" zoomScalePageLayoutView="0" workbookViewId="0" topLeftCell="A1">
      <selection activeCell="C18" sqref="C18"/>
    </sheetView>
  </sheetViews>
  <sheetFormatPr defaultColWidth="9.16015625" defaultRowHeight="11.25"/>
  <cols>
    <col min="1" max="1" width="48.33203125" style="16" customWidth="1"/>
    <col min="2" max="2" width="32.33203125" style="30" customWidth="1"/>
    <col min="3" max="3" width="36.16015625" style="16" customWidth="1"/>
    <col min="4" max="4" width="18" style="31" customWidth="1"/>
    <col min="5" max="5" width="39" style="16" customWidth="1"/>
    <col min="6" max="6" width="16.83203125" style="62" customWidth="1"/>
    <col min="7" max="16384" width="9.16015625" style="16" customWidth="1"/>
  </cols>
  <sheetData>
    <row r="1" spans="1:6" ht="19.5" customHeight="1">
      <c r="A1" s="1"/>
      <c r="C1" s="1"/>
      <c r="E1" s="1"/>
      <c r="F1" s="62" t="s">
        <v>3</v>
      </c>
    </row>
    <row r="2" spans="1:6" ht="24" customHeight="1">
      <c r="A2" s="88" t="s">
        <v>18</v>
      </c>
      <c r="B2" s="88"/>
      <c r="C2" s="88"/>
      <c r="D2" s="88"/>
      <c r="E2" s="88"/>
      <c r="F2" s="88"/>
    </row>
    <row r="3" spans="1:6" ht="12.75" customHeight="1">
      <c r="A3" s="3"/>
      <c r="B3" s="33"/>
      <c r="C3" s="4"/>
      <c r="E3" s="4"/>
      <c r="F3" s="62" t="s">
        <v>37</v>
      </c>
    </row>
    <row r="4" spans="1:6" ht="19.5" customHeight="1">
      <c r="A4" s="34" t="s">
        <v>52</v>
      </c>
      <c r="B4" s="35"/>
      <c r="C4" s="36" t="s">
        <v>142</v>
      </c>
      <c r="D4" s="63"/>
      <c r="E4" s="36"/>
      <c r="F4" s="37"/>
    </row>
    <row r="5" spans="1:6" ht="17.25" customHeight="1">
      <c r="A5" s="36" t="s">
        <v>89</v>
      </c>
      <c r="B5" s="37" t="s">
        <v>70</v>
      </c>
      <c r="C5" s="36" t="s">
        <v>57</v>
      </c>
      <c r="D5" s="63" t="s">
        <v>70</v>
      </c>
      <c r="E5" s="36" t="s">
        <v>32</v>
      </c>
      <c r="F5" s="37" t="s">
        <v>70</v>
      </c>
    </row>
    <row r="6" spans="1:6" ht="17.25" customHeight="1">
      <c r="A6" s="36" t="s">
        <v>143</v>
      </c>
      <c r="B6" s="40">
        <f>'取数表2'!I7</f>
        <v>1691.1</v>
      </c>
      <c r="C6" s="41" t="s">
        <v>159</v>
      </c>
      <c r="D6" s="42">
        <f>'部门支出总表'!F7</f>
        <v>1388.1</v>
      </c>
      <c r="E6" s="41" t="str">
        <f>'部门支出总表'!D8</f>
        <v>文化体育与传媒支出</v>
      </c>
      <c r="F6" s="64">
        <f>'部门支出总表'!E8</f>
        <v>1617.2</v>
      </c>
    </row>
    <row r="7" spans="1:6" ht="17.25" customHeight="1">
      <c r="A7" s="36" t="s">
        <v>42</v>
      </c>
      <c r="B7" s="40">
        <f>'取数表2'!J7</f>
        <v>1691.1</v>
      </c>
      <c r="C7" s="41" t="s">
        <v>49</v>
      </c>
      <c r="D7" s="42">
        <f>'部门支出总表'!G7</f>
        <v>722.4</v>
      </c>
      <c r="E7" s="41" t="str">
        <f>'部门支出总表'!D9</f>
        <v>  文物</v>
      </c>
      <c r="F7" s="64">
        <f>'部门支出总表'!E9</f>
        <v>1617.2</v>
      </c>
    </row>
    <row r="8" spans="1:6" ht="17.25" customHeight="1">
      <c r="A8" s="36" t="s">
        <v>156</v>
      </c>
      <c r="B8" s="40">
        <f>'取数表2'!K7</f>
        <v>0</v>
      </c>
      <c r="C8" s="41" t="s">
        <v>27</v>
      </c>
      <c r="D8" s="42">
        <f>'部门支出总表'!H7</f>
        <v>612.9</v>
      </c>
      <c r="E8" s="41" t="str">
        <f>'部门支出总表'!D10</f>
        <v>    行政运行（文物）</v>
      </c>
      <c r="F8" s="64">
        <f>'部门支出总表'!E10</f>
        <v>1212.2</v>
      </c>
    </row>
    <row r="9" spans="1:8" ht="17.25" customHeight="1">
      <c r="A9" s="43" t="s">
        <v>48</v>
      </c>
      <c r="B9" s="40">
        <f>'取数表2'!L7</f>
        <v>0</v>
      </c>
      <c r="C9" s="41" t="s">
        <v>2</v>
      </c>
      <c r="D9" s="65">
        <f>'部门支出总表'!I7</f>
        <v>52.8</v>
      </c>
      <c r="E9" s="41" t="str">
        <f>'部门支出总表'!D11</f>
        <v>    一般行政管理事务（文物）</v>
      </c>
      <c r="F9" s="64">
        <f>'部门支出总表'!E11</f>
        <v>405</v>
      </c>
      <c r="H9" s="44"/>
    </row>
    <row r="10" spans="1:6" ht="17.25" customHeight="1">
      <c r="A10" s="43" t="s">
        <v>17</v>
      </c>
      <c r="B10" s="40">
        <f>'取数表2'!M7</f>
        <v>0</v>
      </c>
      <c r="C10" s="66" t="s">
        <v>124</v>
      </c>
      <c r="D10" s="42">
        <f>'部门支出总表'!J7</f>
        <v>0</v>
      </c>
      <c r="E10" s="41" t="str">
        <f>'部门支出总表'!D12</f>
        <v>社会保障和就业支出</v>
      </c>
      <c r="F10" s="64">
        <f>'部门支出总表'!E12</f>
        <v>123.1</v>
      </c>
    </row>
    <row r="11" spans="1:6" ht="17.25" customHeight="1">
      <c r="A11" s="43" t="s">
        <v>105</v>
      </c>
      <c r="B11" s="40">
        <f>'取数表2'!N7</f>
        <v>0</v>
      </c>
      <c r="C11" s="41" t="s">
        <v>149</v>
      </c>
      <c r="D11" s="42">
        <f>'部门支出总表'!K7</f>
        <v>405</v>
      </c>
      <c r="E11" s="41" t="str">
        <f>'部门支出总表'!D13</f>
        <v>  行政事业单位离退休</v>
      </c>
      <c r="F11" s="64">
        <f>'部门支出总表'!E13</f>
        <v>123.1</v>
      </c>
    </row>
    <row r="12" spans="1:8" ht="17.25" customHeight="1">
      <c r="A12" s="36" t="s">
        <v>103</v>
      </c>
      <c r="B12" s="40">
        <f>'取数表2'!O7</f>
        <v>0</v>
      </c>
      <c r="C12" s="66" t="s">
        <v>74</v>
      </c>
      <c r="D12" s="42">
        <f>'部门支出总表'!L7</f>
        <v>0</v>
      </c>
      <c r="E12" s="41" t="str">
        <f>'部门支出总表'!D14</f>
        <v>    机关事业单位基本养老保险缴费支出</v>
      </c>
      <c r="F12" s="64">
        <f>'部门支出总表'!E14</f>
        <v>87.9</v>
      </c>
      <c r="H12" s="45"/>
    </row>
    <row r="13" spans="1:6" ht="17.25" customHeight="1">
      <c r="A13" s="36" t="s">
        <v>145</v>
      </c>
      <c r="B13" s="40">
        <f>'取数表2'!R7</f>
        <v>0</v>
      </c>
      <c r="C13" s="66" t="s">
        <v>27</v>
      </c>
      <c r="D13" s="42">
        <f>'部门支出总表'!M7</f>
        <v>405</v>
      </c>
      <c r="E13" s="41" t="str">
        <f>'部门支出总表'!D15</f>
        <v>    机关事业单位职业年金缴费支出</v>
      </c>
      <c r="F13" s="64">
        <f>'部门支出总表'!E15</f>
        <v>35.2</v>
      </c>
    </row>
    <row r="14" spans="1:6" ht="17.25" customHeight="1">
      <c r="A14" s="36" t="s">
        <v>16</v>
      </c>
      <c r="B14" s="40">
        <f>'取数表2'!Q7</f>
        <v>0</v>
      </c>
      <c r="C14" s="66" t="s">
        <v>59</v>
      </c>
      <c r="D14" s="42">
        <f>'部门支出总表'!N7</f>
        <v>0</v>
      </c>
      <c r="E14" s="41" t="str">
        <f>'部门支出总表'!D16</f>
        <v>住房保障支出</v>
      </c>
      <c r="F14" s="64">
        <f>'部门支出总表'!E16</f>
        <v>52.8</v>
      </c>
    </row>
    <row r="15" spans="1:6" ht="17.25" customHeight="1">
      <c r="A15" s="36" t="s">
        <v>77</v>
      </c>
      <c r="B15" s="40">
        <f>'取数表2'!P7</f>
        <v>0</v>
      </c>
      <c r="C15" s="66" t="s">
        <v>109</v>
      </c>
      <c r="D15" s="42">
        <f>'部门支出总表'!O7</f>
        <v>0</v>
      </c>
      <c r="E15" s="41" t="str">
        <f>'部门支出总表'!D17</f>
        <v>  住房改革支出</v>
      </c>
      <c r="F15" s="64">
        <f>'部门支出总表'!E17</f>
        <v>52.8</v>
      </c>
    </row>
    <row r="16" spans="1:6" ht="17.25" customHeight="1">
      <c r="A16" s="36"/>
      <c r="B16" s="40"/>
      <c r="C16" s="66" t="s">
        <v>163</v>
      </c>
      <c r="D16" s="42">
        <f>'部门支出总表'!P7</f>
        <v>0</v>
      </c>
      <c r="E16" s="41" t="str">
        <f>'部门支出总表'!D18</f>
        <v>    住房公积金</v>
      </c>
      <c r="F16" s="64">
        <f>'部门支出总表'!E18</f>
        <v>52.8</v>
      </c>
    </row>
    <row r="17" spans="1:6" ht="17.25" customHeight="1">
      <c r="A17" s="36"/>
      <c r="B17" s="40"/>
      <c r="C17" s="66" t="s">
        <v>106</v>
      </c>
      <c r="D17" s="42">
        <f>'部门支出总表'!Q7</f>
        <v>0</v>
      </c>
      <c r="E17" s="41">
        <f>'部门支出总表'!D19</f>
        <v>0</v>
      </c>
      <c r="F17" s="64">
        <f>'部门支出总表'!E19</f>
        <v>0</v>
      </c>
    </row>
    <row r="18" spans="1:6" ht="17.25" customHeight="1">
      <c r="A18" s="36"/>
      <c r="B18" s="40"/>
      <c r="C18" s="66" t="s">
        <v>144</v>
      </c>
      <c r="D18" s="42">
        <f>'部门支出总表'!R7</f>
        <v>0</v>
      </c>
      <c r="E18" s="41">
        <f>'部门支出总表'!D20</f>
        <v>0</v>
      </c>
      <c r="F18" s="64">
        <f>'部门支出总表'!E20</f>
        <v>0</v>
      </c>
    </row>
    <row r="19" spans="1:6" ht="17.25" customHeight="1">
      <c r="A19" s="36"/>
      <c r="B19" s="40"/>
      <c r="C19" s="66" t="s">
        <v>124</v>
      </c>
      <c r="D19" s="42">
        <f>'部门支出总表'!S7</f>
        <v>0</v>
      </c>
      <c r="E19" s="41">
        <f>'部门支出总表'!D21</f>
        <v>0</v>
      </c>
      <c r="F19" s="64">
        <f>'部门支出总表'!E21</f>
        <v>0</v>
      </c>
    </row>
    <row r="20" spans="1:6" ht="17.25" customHeight="1">
      <c r="A20" s="36"/>
      <c r="B20" s="40"/>
      <c r="C20" s="66" t="s">
        <v>69</v>
      </c>
      <c r="D20" s="42">
        <f>'部门支出总表'!T7</f>
        <v>0</v>
      </c>
      <c r="E20" s="41">
        <f>'部门支出总表'!D22</f>
        <v>0</v>
      </c>
      <c r="F20" s="64">
        <f>'部门支出总表'!E22</f>
        <v>0</v>
      </c>
    </row>
    <row r="21" spans="1:8" ht="17.25" customHeight="1">
      <c r="A21" s="36"/>
      <c r="B21" s="40"/>
      <c r="C21" s="66" t="s">
        <v>6</v>
      </c>
      <c r="D21" s="42">
        <f>'部门支出总表'!U7</f>
        <v>0</v>
      </c>
      <c r="E21" s="41">
        <f>'部门支出总表'!D23</f>
        <v>0</v>
      </c>
      <c r="F21" s="64">
        <f>'部门支出总表'!E23</f>
        <v>0</v>
      </c>
      <c r="H21" s="45"/>
    </row>
    <row r="22" spans="1:6" ht="17.25" customHeight="1">
      <c r="A22" s="36"/>
      <c r="B22" s="40"/>
      <c r="C22" s="66" t="s">
        <v>10</v>
      </c>
      <c r="D22" s="42">
        <f>'部门支出总表'!V7</f>
        <v>0</v>
      </c>
      <c r="E22" s="41">
        <f>'部门支出总表'!D24</f>
        <v>0</v>
      </c>
      <c r="F22" s="64">
        <f>'部门支出总表'!E24</f>
        <v>0</v>
      </c>
    </row>
    <row r="23" spans="1:6" ht="17.25" customHeight="1">
      <c r="A23" s="36"/>
      <c r="B23" s="40"/>
      <c r="C23" s="66" t="s">
        <v>8</v>
      </c>
      <c r="D23" s="42">
        <f>'部门支出总表'!W7</f>
        <v>0</v>
      </c>
      <c r="E23" s="41">
        <f>'部门支出总表'!D25</f>
        <v>0</v>
      </c>
      <c r="F23" s="64">
        <f>'部门支出总表'!E25</f>
        <v>0</v>
      </c>
    </row>
    <row r="24" spans="1:6" ht="16.5" customHeight="1">
      <c r="A24" s="36"/>
      <c r="B24" s="40"/>
      <c r="C24" s="41"/>
      <c r="D24" s="42"/>
      <c r="E24" s="41">
        <f>'部门支出总表'!D70</f>
        <v>0</v>
      </c>
      <c r="F24" s="64">
        <f>'部门支出总表'!E70</f>
        <v>0</v>
      </c>
    </row>
    <row r="25" spans="1:6" ht="17.25" customHeight="1">
      <c r="A25" s="36" t="s">
        <v>28</v>
      </c>
      <c r="B25" s="40">
        <f>B6+B11+B12+B13+B14+B15</f>
        <v>1691.1</v>
      </c>
      <c r="C25" s="41" t="s">
        <v>26</v>
      </c>
      <c r="D25" s="42">
        <f>D6+D11+D21+D23+D22</f>
        <v>1793.1</v>
      </c>
      <c r="E25" s="41" t="s">
        <v>26</v>
      </c>
      <c r="F25" s="67">
        <f>'部门支出总表'!E7</f>
        <v>1793.1</v>
      </c>
    </row>
    <row r="26" spans="1:6" ht="17.25" customHeight="1">
      <c r="A26" s="36" t="s">
        <v>53</v>
      </c>
      <c r="B26" s="40">
        <f>'取数表2'!S7</f>
        <v>0</v>
      </c>
      <c r="C26" s="41" t="s">
        <v>44</v>
      </c>
      <c r="D26" s="42">
        <f>D30-D25</f>
        <v>0</v>
      </c>
      <c r="E26" s="41" t="s">
        <v>121</v>
      </c>
      <c r="F26" s="67">
        <f>F30-F25</f>
        <v>0</v>
      </c>
    </row>
    <row r="27" spans="1:6" ht="17.25" customHeight="1">
      <c r="A27" s="36" t="s">
        <v>50</v>
      </c>
      <c r="B27" s="68">
        <f>B28+B29</f>
        <v>102</v>
      </c>
      <c r="C27" s="41"/>
      <c r="D27" s="42"/>
      <c r="E27" s="41"/>
      <c r="F27" s="67"/>
    </row>
    <row r="28" spans="1:6" ht="17.25" customHeight="1">
      <c r="A28" s="36" t="s">
        <v>120</v>
      </c>
      <c r="B28" s="40">
        <f>'取数表2'!G7</f>
        <v>102</v>
      </c>
      <c r="C28" s="41"/>
      <c r="D28" s="42"/>
      <c r="E28" s="41"/>
      <c r="F28" s="67"/>
    </row>
    <row r="29" spans="1:6" ht="17.25" customHeight="1">
      <c r="A29" s="36" t="s">
        <v>83</v>
      </c>
      <c r="B29" s="40">
        <f>'取数表2'!H7</f>
        <v>0</v>
      </c>
      <c r="C29" s="41"/>
      <c r="D29" s="42"/>
      <c r="E29" s="41"/>
      <c r="F29" s="67"/>
    </row>
    <row r="30" spans="1:6" ht="17.25" customHeight="1">
      <c r="A30" s="36" t="s">
        <v>14</v>
      </c>
      <c r="B30" s="40">
        <f>B25+B26+B27</f>
        <v>1793.1</v>
      </c>
      <c r="C30" s="41" t="s">
        <v>5</v>
      </c>
      <c r="D30" s="42">
        <f>B30</f>
        <v>1793.1</v>
      </c>
      <c r="E30" s="41" t="s">
        <v>5</v>
      </c>
      <c r="F30" s="67">
        <f>D30</f>
        <v>1793.1</v>
      </c>
    </row>
    <row r="31" spans="2:6" ht="11.25">
      <c r="B31" s="46"/>
      <c r="C31" s="47"/>
      <c r="D31" s="48"/>
      <c r="E31" s="47"/>
      <c r="F31" s="69"/>
    </row>
  </sheetData>
  <sheetProtection/>
  <mergeCells count="1">
    <mergeCell ref="A2:F2"/>
  </mergeCells>
  <printOptions horizontalCentered="1"/>
  <pageMargins left="0.39" right="0.39" top="0.22" bottom="0.42" header="0.5" footer="0.5"/>
  <pageSetup fitToHeight="100" fitToWidth="1"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showGridLines="0" showZeros="0" zoomScalePageLayoutView="0" workbookViewId="0" topLeftCell="A1">
      <selection activeCell="E16" sqref="E16"/>
    </sheetView>
  </sheetViews>
  <sheetFormatPr defaultColWidth="9.16015625" defaultRowHeight="12.75" customHeight="1"/>
  <cols>
    <col min="1" max="1" width="4.83203125" style="0" customWidth="1"/>
    <col min="2" max="2" width="5.83203125" style="0" customWidth="1"/>
    <col min="3" max="3" width="5.66015625" style="0" customWidth="1"/>
    <col min="4" max="4" width="9.33203125" style="0" customWidth="1"/>
    <col min="5" max="5" width="22" style="0" customWidth="1"/>
    <col min="6" max="6" width="13.83203125" style="0" customWidth="1"/>
    <col min="7" max="7" width="9.5" style="0" customWidth="1"/>
    <col min="8" max="8" width="9.66015625" style="0" customWidth="1"/>
    <col min="9" max="9" width="12.16015625" style="0" customWidth="1"/>
    <col min="10" max="10" width="10.83203125" style="0" customWidth="1"/>
    <col min="11" max="14" width="9.83203125" style="0" customWidth="1"/>
    <col min="15" max="16" width="10.83203125" style="0" customWidth="1"/>
    <col min="17" max="17" width="10.33203125" style="0" customWidth="1"/>
    <col min="18" max="18" width="10.16015625" style="0" customWidth="1"/>
    <col min="19" max="19" width="11.5" style="0" customWidth="1"/>
  </cols>
  <sheetData>
    <row r="1" spans="1:25" ht="18" customHeight="1">
      <c r="A1" s="1"/>
      <c r="B1" s="1"/>
      <c r="C1" s="1"/>
      <c r="D1" s="1"/>
      <c r="E1" s="2" t="s">
        <v>133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9" t="s">
        <v>160</v>
      </c>
      <c r="T1" s="1"/>
      <c r="U1" s="1"/>
      <c r="V1" s="1"/>
      <c r="W1" s="1"/>
      <c r="X1" s="1"/>
      <c r="Y1" s="1"/>
    </row>
    <row r="2" spans="1:25" ht="26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</row>
    <row r="3" spans="1:25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9" t="s">
        <v>37</v>
      </c>
      <c r="T3" s="2"/>
      <c r="U3" s="2"/>
      <c r="V3" s="2"/>
      <c r="W3" s="2"/>
      <c r="X3" s="2"/>
      <c r="Y3" s="2"/>
    </row>
    <row r="4" spans="1:25" ht="18" customHeight="1">
      <c r="A4" s="5" t="s">
        <v>168</v>
      </c>
      <c r="B4" s="6"/>
      <c r="C4" s="7"/>
      <c r="D4" s="95" t="s">
        <v>67</v>
      </c>
      <c r="E4" s="90" t="s">
        <v>61</v>
      </c>
      <c r="F4" s="91" t="s">
        <v>30</v>
      </c>
      <c r="G4" s="8" t="s">
        <v>137</v>
      </c>
      <c r="H4" s="9"/>
      <c r="I4" s="8" t="s">
        <v>88</v>
      </c>
      <c r="J4" s="9"/>
      <c r="K4" s="17"/>
      <c r="L4" s="17"/>
      <c r="M4" s="17"/>
      <c r="N4" s="92" t="s">
        <v>154</v>
      </c>
      <c r="O4" s="93" t="s">
        <v>71</v>
      </c>
      <c r="P4" s="89" t="s">
        <v>15</v>
      </c>
      <c r="Q4" s="89" t="s">
        <v>36</v>
      </c>
      <c r="R4" s="89" t="s">
        <v>102</v>
      </c>
      <c r="S4" s="89" t="s">
        <v>123</v>
      </c>
      <c r="T4" s="2"/>
      <c r="U4" s="2"/>
      <c r="V4" s="2"/>
      <c r="W4" s="2"/>
      <c r="X4" s="2"/>
      <c r="Y4" s="2"/>
    </row>
    <row r="5" spans="1:25" ht="42.75" customHeight="1">
      <c r="A5" s="10" t="s">
        <v>64</v>
      </c>
      <c r="B5" s="11" t="s">
        <v>119</v>
      </c>
      <c r="C5" s="11" t="s">
        <v>114</v>
      </c>
      <c r="D5" s="90"/>
      <c r="E5" s="90"/>
      <c r="F5" s="90"/>
      <c r="G5" s="10" t="s">
        <v>92</v>
      </c>
      <c r="H5" s="10" t="s">
        <v>86</v>
      </c>
      <c r="I5" s="11" t="s">
        <v>85</v>
      </c>
      <c r="J5" s="11" t="s">
        <v>136</v>
      </c>
      <c r="K5" s="11" t="s">
        <v>62</v>
      </c>
      <c r="L5" s="11" t="s">
        <v>24</v>
      </c>
      <c r="M5" s="11" t="s">
        <v>87</v>
      </c>
      <c r="N5" s="92"/>
      <c r="O5" s="89"/>
      <c r="P5" s="89"/>
      <c r="Q5" s="89"/>
      <c r="R5" s="89"/>
      <c r="S5" s="89"/>
      <c r="T5" s="2"/>
      <c r="U5" s="2"/>
      <c r="V5" s="2"/>
      <c r="W5" s="2"/>
      <c r="X5" s="2"/>
      <c r="Y5" s="2"/>
    </row>
    <row r="6" spans="1:25" ht="18" customHeight="1">
      <c r="A6" s="12" t="s">
        <v>108</v>
      </c>
      <c r="B6" s="13" t="s">
        <v>108</v>
      </c>
      <c r="C6" s="14" t="s">
        <v>108</v>
      </c>
      <c r="D6" s="14" t="s">
        <v>108</v>
      </c>
      <c r="E6" s="14" t="s">
        <v>108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5">
        <v>12</v>
      </c>
      <c r="R6" s="15">
        <v>13</v>
      </c>
      <c r="S6" s="15">
        <v>14</v>
      </c>
      <c r="T6" s="2"/>
      <c r="U6" s="2"/>
      <c r="V6" s="2"/>
      <c r="W6" s="2"/>
      <c r="X6" s="2"/>
      <c r="Y6" s="2"/>
    </row>
    <row r="7" spans="1:25" ht="24" customHeight="1">
      <c r="A7" s="71"/>
      <c r="B7" s="71"/>
      <c r="C7" s="71"/>
      <c r="D7" s="71"/>
      <c r="E7" s="71" t="s">
        <v>30</v>
      </c>
      <c r="F7" s="42">
        <v>1793.1</v>
      </c>
      <c r="G7" s="42">
        <v>102</v>
      </c>
      <c r="H7" s="42">
        <v>0</v>
      </c>
      <c r="I7" s="42">
        <v>1691.1</v>
      </c>
      <c r="J7" s="42">
        <v>1691.1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20"/>
      <c r="U7" s="21"/>
      <c r="V7" s="21"/>
      <c r="W7" s="21"/>
      <c r="X7" s="21"/>
      <c r="Y7" s="21"/>
    </row>
    <row r="8" spans="1:20" ht="24" customHeight="1">
      <c r="A8" s="71"/>
      <c r="B8" s="71"/>
      <c r="C8" s="71"/>
      <c r="D8" s="71" t="s">
        <v>113</v>
      </c>
      <c r="E8" s="71" t="s">
        <v>31</v>
      </c>
      <c r="F8" s="42">
        <v>1793.1</v>
      </c>
      <c r="G8" s="42">
        <v>102</v>
      </c>
      <c r="H8" s="42">
        <v>0</v>
      </c>
      <c r="I8" s="42">
        <v>1691.1</v>
      </c>
      <c r="J8" s="42">
        <v>1691.1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2"/>
    </row>
    <row r="9" spans="1:19" ht="24" customHeight="1">
      <c r="A9" s="71"/>
      <c r="B9" s="71"/>
      <c r="C9" s="71"/>
      <c r="D9" s="71" t="s">
        <v>141</v>
      </c>
      <c r="E9" s="71" t="s">
        <v>38</v>
      </c>
      <c r="F9" s="42">
        <v>1793.1</v>
      </c>
      <c r="G9" s="42">
        <v>102</v>
      </c>
      <c r="H9" s="42">
        <v>0</v>
      </c>
      <c r="I9" s="42">
        <v>1691.1</v>
      </c>
      <c r="J9" s="42">
        <v>1691.1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</row>
    <row r="10" spans="1:19" ht="24" customHeight="1">
      <c r="A10" s="71" t="s">
        <v>76</v>
      </c>
      <c r="B10" s="71" t="s">
        <v>82</v>
      </c>
      <c r="C10" s="71" t="s">
        <v>131</v>
      </c>
      <c r="D10" s="71" t="s">
        <v>47</v>
      </c>
      <c r="E10" s="71" t="s">
        <v>58</v>
      </c>
      <c r="F10" s="42">
        <v>1212.2</v>
      </c>
      <c r="G10" s="42">
        <v>102</v>
      </c>
      <c r="H10" s="42">
        <v>0</v>
      </c>
      <c r="I10" s="42">
        <v>1110.2</v>
      </c>
      <c r="J10" s="42">
        <v>1110.2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</row>
    <row r="11" spans="1:19" ht="24" customHeight="1">
      <c r="A11" s="71" t="s">
        <v>76</v>
      </c>
      <c r="B11" s="71" t="s">
        <v>82</v>
      </c>
      <c r="C11" s="71" t="s">
        <v>82</v>
      </c>
      <c r="D11" s="71" t="s">
        <v>47</v>
      </c>
      <c r="E11" s="71" t="s">
        <v>20</v>
      </c>
      <c r="F11" s="42">
        <v>405</v>
      </c>
      <c r="G11" s="42">
        <v>0</v>
      </c>
      <c r="H11" s="42">
        <v>0</v>
      </c>
      <c r="I11" s="42">
        <v>405</v>
      </c>
      <c r="J11" s="42">
        <v>405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</row>
    <row r="12" spans="1:19" ht="24" customHeight="1">
      <c r="A12" s="71" t="s">
        <v>35</v>
      </c>
      <c r="B12" s="71" t="s">
        <v>127</v>
      </c>
      <c r="C12" s="71" t="s">
        <v>127</v>
      </c>
      <c r="D12" s="71" t="s">
        <v>47</v>
      </c>
      <c r="E12" s="71" t="s">
        <v>34</v>
      </c>
      <c r="F12" s="42">
        <v>87.9</v>
      </c>
      <c r="G12" s="42">
        <v>0</v>
      </c>
      <c r="H12" s="42">
        <v>0</v>
      </c>
      <c r="I12" s="42">
        <v>87.9</v>
      </c>
      <c r="J12" s="42">
        <v>87.9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</row>
    <row r="13" spans="1:19" ht="24" customHeight="1">
      <c r="A13" s="71" t="s">
        <v>35</v>
      </c>
      <c r="B13" s="71" t="s">
        <v>127</v>
      </c>
      <c r="C13" s="71" t="s">
        <v>79</v>
      </c>
      <c r="D13" s="71" t="s">
        <v>47</v>
      </c>
      <c r="E13" s="71" t="s">
        <v>56</v>
      </c>
      <c r="F13" s="42">
        <v>35.2</v>
      </c>
      <c r="G13" s="42">
        <v>0</v>
      </c>
      <c r="H13" s="42">
        <v>0</v>
      </c>
      <c r="I13" s="42">
        <v>35.2</v>
      </c>
      <c r="J13" s="42">
        <v>35.2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</row>
    <row r="14" spans="1:19" ht="24" customHeight="1">
      <c r="A14" s="71" t="s">
        <v>60</v>
      </c>
      <c r="B14" s="71" t="s">
        <v>82</v>
      </c>
      <c r="C14" s="71" t="s">
        <v>131</v>
      </c>
      <c r="D14" s="71" t="s">
        <v>47</v>
      </c>
      <c r="E14" s="71" t="s">
        <v>170</v>
      </c>
      <c r="F14" s="42">
        <v>52.8</v>
      </c>
      <c r="G14" s="42">
        <v>0</v>
      </c>
      <c r="H14" s="42">
        <v>0</v>
      </c>
      <c r="I14" s="42">
        <v>52.8</v>
      </c>
      <c r="J14" s="42">
        <v>52.8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</row>
    <row r="15" spans="3:7" ht="18" customHeight="1">
      <c r="C15" s="16"/>
      <c r="F15" s="16"/>
      <c r="G15" s="16"/>
    </row>
  </sheetData>
  <sheetProtection/>
  <mergeCells count="9">
    <mergeCell ref="S4:S5"/>
    <mergeCell ref="O4:O5"/>
    <mergeCell ref="P4:P5"/>
    <mergeCell ref="Q4:Q5"/>
    <mergeCell ref="R4:R5"/>
    <mergeCell ref="D4:D5"/>
    <mergeCell ref="E4:E5"/>
    <mergeCell ref="F4:F5"/>
    <mergeCell ref="N4:N5"/>
  </mergeCells>
  <printOptions/>
  <pageMargins left="0.41" right="0.41" top="1" bottom="1" header="0" footer="0"/>
  <pageSetup fitToHeight="10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showGridLines="0" showZeros="0" zoomScalePageLayoutView="0" workbookViewId="0" topLeftCell="A1">
      <selection activeCell="F10" sqref="F10"/>
    </sheetView>
  </sheetViews>
  <sheetFormatPr defaultColWidth="9.16015625" defaultRowHeight="11.25"/>
  <cols>
    <col min="1" max="1" width="4.83203125" style="0" customWidth="1"/>
    <col min="2" max="2" width="5.83203125" style="0" customWidth="1"/>
    <col min="3" max="3" width="5.66015625" style="0" customWidth="1"/>
    <col min="4" max="4" width="22" style="0" customWidth="1"/>
    <col min="5" max="5" width="13.83203125" style="0" customWidth="1"/>
    <col min="6" max="6" width="9.5" style="0" customWidth="1"/>
    <col min="7" max="7" width="9.66015625" style="0" customWidth="1"/>
    <col min="8" max="8" width="12.16015625" style="0" customWidth="1"/>
    <col min="9" max="9" width="10.83203125" style="0" customWidth="1"/>
    <col min="10" max="13" width="9.83203125" style="0" customWidth="1"/>
    <col min="14" max="15" width="10.83203125" style="0" customWidth="1"/>
    <col min="16" max="16" width="10.33203125" style="0" customWidth="1"/>
    <col min="17" max="17" width="10.16015625" style="0" customWidth="1"/>
    <col min="18" max="18" width="11.5" style="0" customWidth="1"/>
  </cols>
  <sheetData>
    <row r="1" spans="4:18" s="1" customFormat="1" ht="18" customHeight="1">
      <c r="D1" s="2" t="s">
        <v>133</v>
      </c>
      <c r="R1" s="19" t="s">
        <v>160</v>
      </c>
    </row>
    <row r="2" spans="1:18" s="2" customFormat="1" ht="26.25" customHeight="1">
      <c r="A2" s="61" t="s">
        <v>146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9" t="s">
        <v>37</v>
      </c>
    </row>
    <row r="4" spans="1:18" s="2" customFormat="1" ht="18" customHeight="1">
      <c r="A4" s="5" t="s">
        <v>168</v>
      </c>
      <c r="B4" s="6"/>
      <c r="C4" s="7"/>
      <c r="D4" s="90" t="s">
        <v>157</v>
      </c>
      <c r="E4" s="91" t="s">
        <v>30</v>
      </c>
      <c r="F4" s="8" t="s">
        <v>137</v>
      </c>
      <c r="G4" s="9"/>
      <c r="H4" s="8" t="s">
        <v>88</v>
      </c>
      <c r="I4" s="9"/>
      <c r="J4" s="17"/>
      <c r="K4" s="17"/>
      <c r="L4" s="17"/>
      <c r="M4" s="92" t="s">
        <v>154</v>
      </c>
      <c r="N4" s="93" t="s">
        <v>71</v>
      </c>
      <c r="O4" s="89" t="s">
        <v>15</v>
      </c>
      <c r="P4" s="89" t="s">
        <v>36</v>
      </c>
      <c r="Q4" s="89" t="s">
        <v>102</v>
      </c>
      <c r="R4" s="89" t="s">
        <v>123</v>
      </c>
    </row>
    <row r="5" spans="1:18" s="2" customFormat="1" ht="42.75" customHeight="1">
      <c r="A5" s="10" t="s">
        <v>64</v>
      </c>
      <c r="B5" s="11" t="s">
        <v>119</v>
      </c>
      <c r="C5" s="11" t="s">
        <v>114</v>
      </c>
      <c r="D5" s="90"/>
      <c r="E5" s="90"/>
      <c r="F5" s="10" t="s">
        <v>92</v>
      </c>
      <c r="G5" s="10" t="s">
        <v>86</v>
      </c>
      <c r="H5" s="11" t="s">
        <v>85</v>
      </c>
      <c r="I5" s="11" t="s">
        <v>136</v>
      </c>
      <c r="J5" s="11" t="s">
        <v>62</v>
      </c>
      <c r="K5" s="11" t="s">
        <v>24</v>
      </c>
      <c r="L5" s="11" t="s">
        <v>87</v>
      </c>
      <c r="M5" s="92"/>
      <c r="N5" s="89"/>
      <c r="O5" s="89"/>
      <c r="P5" s="89"/>
      <c r="Q5" s="89"/>
      <c r="R5" s="89"/>
    </row>
    <row r="6" spans="1:18" s="2" customFormat="1" ht="18" customHeight="1">
      <c r="A6" s="12" t="s">
        <v>108</v>
      </c>
      <c r="B6" s="13" t="s">
        <v>108</v>
      </c>
      <c r="C6" s="14" t="s">
        <v>108</v>
      </c>
      <c r="D6" s="14" t="s">
        <v>108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</row>
    <row r="7" spans="1:19" s="21" customFormat="1" ht="18" customHeight="1">
      <c r="A7" s="71"/>
      <c r="B7" s="71"/>
      <c r="C7" s="71"/>
      <c r="D7" s="72" t="s">
        <v>30</v>
      </c>
      <c r="E7" s="70">
        <v>1793.1</v>
      </c>
      <c r="F7" s="42">
        <v>102</v>
      </c>
      <c r="G7" s="42">
        <v>0</v>
      </c>
      <c r="H7" s="42">
        <v>1691.1</v>
      </c>
      <c r="I7" s="42">
        <v>1691.1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20"/>
    </row>
    <row r="8" spans="1:24" s="2" customFormat="1" ht="18" customHeight="1">
      <c r="A8" s="71" t="s">
        <v>76</v>
      </c>
      <c r="B8" s="71"/>
      <c r="C8" s="71"/>
      <c r="D8" s="72" t="s">
        <v>96</v>
      </c>
      <c r="E8" s="70">
        <v>1617.2</v>
      </c>
      <c r="F8" s="42">
        <v>102</v>
      </c>
      <c r="G8" s="42">
        <v>0</v>
      </c>
      <c r="H8" s="42">
        <v>1515.2</v>
      </c>
      <c r="I8" s="42">
        <v>1515.2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T8"/>
      <c r="U8"/>
      <c r="V8"/>
      <c r="W8"/>
      <c r="X8"/>
    </row>
    <row r="9" spans="1:24" s="2" customFormat="1" ht="18" customHeight="1">
      <c r="A9" s="71"/>
      <c r="B9" s="71" t="s">
        <v>82</v>
      </c>
      <c r="C9" s="71"/>
      <c r="D9" s="72" t="s">
        <v>153</v>
      </c>
      <c r="E9" s="70">
        <v>1617.2</v>
      </c>
      <c r="F9" s="42">
        <v>102</v>
      </c>
      <c r="G9" s="42">
        <v>0</v>
      </c>
      <c r="H9" s="42">
        <v>1515.2</v>
      </c>
      <c r="I9" s="42">
        <v>1515.2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/>
      <c r="T9"/>
      <c r="U9"/>
      <c r="V9"/>
      <c r="W9"/>
      <c r="X9"/>
    </row>
    <row r="10" spans="1:255" ht="18" customHeight="1">
      <c r="A10" s="71" t="s">
        <v>128</v>
      </c>
      <c r="B10" s="71" t="s">
        <v>21</v>
      </c>
      <c r="C10" s="71" t="s">
        <v>131</v>
      </c>
      <c r="D10" s="72" t="s">
        <v>58</v>
      </c>
      <c r="E10" s="70">
        <v>1212.2</v>
      </c>
      <c r="F10" s="42">
        <v>102</v>
      </c>
      <c r="G10" s="42">
        <v>0</v>
      </c>
      <c r="H10" s="42">
        <v>1110.2</v>
      </c>
      <c r="I10" s="42">
        <v>1110.2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ht="18" customHeight="1">
      <c r="A11" s="71" t="s">
        <v>128</v>
      </c>
      <c r="B11" s="71" t="s">
        <v>21</v>
      </c>
      <c r="C11" s="71" t="s">
        <v>82</v>
      </c>
      <c r="D11" s="72" t="s">
        <v>20</v>
      </c>
      <c r="E11" s="70">
        <v>405</v>
      </c>
      <c r="F11" s="42">
        <v>0</v>
      </c>
      <c r="G11" s="42">
        <v>0</v>
      </c>
      <c r="H11" s="42">
        <v>405</v>
      </c>
      <c r="I11" s="42">
        <v>405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ht="18" customHeight="1">
      <c r="A12" s="71" t="s">
        <v>35</v>
      </c>
      <c r="B12" s="71"/>
      <c r="C12" s="71"/>
      <c r="D12" s="72" t="s">
        <v>117</v>
      </c>
      <c r="E12" s="70">
        <v>123.1</v>
      </c>
      <c r="F12" s="42">
        <v>0</v>
      </c>
      <c r="G12" s="42">
        <v>0</v>
      </c>
      <c r="H12" s="42">
        <v>123.1</v>
      </c>
      <c r="I12" s="42">
        <v>123.1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18" customHeight="1">
      <c r="A13" s="71"/>
      <c r="B13" s="71" t="s">
        <v>127</v>
      </c>
      <c r="C13" s="71"/>
      <c r="D13" s="72" t="s">
        <v>95</v>
      </c>
      <c r="E13" s="70">
        <v>123.1</v>
      </c>
      <c r="F13" s="42">
        <v>0</v>
      </c>
      <c r="G13" s="42">
        <v>0</v>
      </c>
      <c r="H13" s="42">
        <v>123.1</v>
      </c>
      <c r="I13" s="42">
        <v>123.1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8" customHeight="1">
      <c r="A14" s="71" t="s">
        <v>80</v>
      </c>
      <c r="B14" s="71" t="s">
        <v>63</v>
      </c>
      <c r="C14" s="71" t="s">
        <v>127</v>
      </c>
      <c r="D14" s="72" t="s">
        <v>34</v>
      </c>
      <c r="E14" s="70">
        <v>87.9</v>
      </c>
      <c r="F14" s="42">
        <v>0</v>
      </c>
      <c r="G14" s="42">
        <v>0</v>
      </c>
      <c r="H14" s="42">
        <v>87.9</v>
      </c>
      <c r="I14" s="42">
        <v>87.9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ht="18" customHeight="1">
      <c r="A15" s="71" t="s">
        <v>80</v>
      </c>
      <c r="B15" s="71" t="s">
        <v>63</v>
      </c>
      <c r="C15" s="71" t="s">
        <v>79</v>
      </c>
      <c r="D15" s="72" t="s">
        <v>56</v>
      </c>
      <c r="E15" s="70">
        <v>35.2</v>
      </c>
      <c r="F15" s="42">
        <v>0</v>
      </c>
      <c r="G15" s="42">
        <v>0</v>
      </c>
      <c r="H15" s="42">
        <v>35.2</v>
      </c>
      <c r="I15" s="42">
        <v>35.2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ht="18" customHeight="1">
      <c r="A16" s="71" t="s">
        <v>60</v>
      </c>
      <c r="B16" s="71"/>
      <c r="C16" s="71"/>
      <c r="D16" s="72" t="s">
        <v>138</v>
      </c>
      <c r="E16" s="70">
        <v>52.8</v>
      </c>
      <c r="F16" s="42">
        <v>0</v>
      </c>
      <c r="G16" s="42">
        <v>0</v>
      </c>
      <c r="H16" s="42">
        <v>52.8</v>
      </c>
      <c r="I16" s="42">
        <v>52.8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ht="18" customHeight="1">
      <c r="A17" s="71"/>
      <c r="B17" s="71" t="s">
        <v>82</v>
      </c>
      <c r="C17" s="71"/>
      <c r="D17" s="72" t="s">
        <v>23</v>
      </c>
      <c r="E17" s="70">
        <v>52.8</v>
      </c>
      <c r="F17" s="42">
        <v>0</v>
      </c>
      <c r="G17" s="42">
        <v>0</v>
      </c>
      <c r="H17" s="42">
        <v>52.8</v>
      </c>
      <c r="I17" s="42">
        <v>52.8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8" customHeight="1">
      <c r="A18" s="71" t="s">
        <v>148</v>
      </c>
      <c r="B18" s="71" t="s">
        <v>21</v>
      </c>
      <c r="C18" s="71" t="s">
        <v>131</v>
      </c>
      <c r="D18" s="72" t="s">
        <v>170</v>
      </c>
      <c r="E18" s="70">
        <v>52.8</v>
      </c>
      <c r="F18" s="42">
        <v>0</v>
      </c>
      <c r="G18" s="42">
        <v>0</v>
      </c>
      <c r="H18" s="42">
        <v>52.8</v>
      </c>
      <c r="I18" s="42">
        <v>52.8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25:255" ht="18" customHeight="1"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25:255" ht="18" customHeight="1"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25:255" ht="18" customHeight="1"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25:255" ht="11.25"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25:255" ht="11.25"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25:255" ht="11.25"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25:255" ht="11.25"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25:255" ht="11.25"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25:255" ht="11.25"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</sheetData>
  <sheetProtection/>
  <mergeCells count="8">
    <mergeCell ref="O4:O5"/>
    <mergeCell ref="P4:P5"/>
    <mergeCell ref="Q4:Q5"/>
    <mergeCell ref="R4:R5"/>
    <mergeCell ref="D4:D5"/>
    <mergeCell ref="E4:E5"/>
    <mergeCell ref="M4:M5"/>
    <mergeCell ref="N4:N5"/>
  </mergeCells>
  <printOptions/>
  <pageMargins left="0.41" right="0.41" top="1" bottom="1" header="0" footer="0"/>
  <pageSetup fitToHeight="100" fitToWidth="1"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.5" style="0" customWidth="1"/>
    <col min="2" max="2" width="6.16015625" style="0" customWidth="1"/>
    <col min="3" max="3" width="5.83203125" style="0" customWidth="1"/>
    <col min="4" max="4" width="33.33203125" style="0" customWidth="1"/>
    <col min="5" max="5" width="13.83203125" style="0" customWidth="1"/>
    <col min="6" max="6" width="11.66015625" style="0" customWidth="1"/>
    <col min="7" max="8" width="9.16015625" style="0" customWidth="1"/>
    <col min="9" max="9" width="10" style="0" customWidth="1"/>
    <col min="10" max="10" width="10.33203125" style="0" customWidth="1"/>
    <col min="11" max="11" width="9.5" style="0" customWidth="1"/>
    <col min="12" max="13" width="9.16015625" style="0" customWidth="1"/>
    <col min="14" max="14" width="8.5" style="0" customWidth="1"/>
  </cols>
  <sheetData>
    <row r="1" spans="1:28" ht="18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60" t="s">
        <v>110</v>
      </c>
      <c r="X1" s="49"/>
      <c r="Y1" s="49"/>
      <c r="Z1" s="49"/>
      <c r="AA1" s="49"/>
      <c r="AB1" s="49"/>
    </row>
    <row r="2" spans="1:28" ht="26.25" customHeight="1">
      <c r="A2" s="27" t="s">
        <v>132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7"/>
      <c r="Y2" s="57"/>
      <c r="Z2" s="57"/>
      <c r="AA2" s="57"/>
      <c r="AB2" s="57"/>
    </row>
    <row r="3" spans="1:28" ht="15.75" customHeight="1">
      <c r="A3" s="5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60" t="s">
        <v>37</v>
      </c>
      <c r="X3" s="57"/>
      <c r="Y3" s="57"/>
      <c r="Z3" s="57"/>
      <c r="AA3" s="57"/>
      <c r="AB3" s="57"/>
    </row>
    <row r="4" spans="1:28" ht="18" customHeight="1">
      <c r="A4" s="52" t="s">
        <v>168</v>
      </c>
      <c r="B4" s="52"/>
      <c r="C4" s="52"/>
      <c r="D4" s="94" t="s">
        <v>73</v>
      </c>
      <c r="E4" s="94" t="s">
        <v>30</v>
      </c>
      <c r="F4" s="54" t="s">
        <v>12</v>
      </c>
      <c r="G4" s="54"/>
      <c r="H4" s="54"/>
      <c r="I4" s="54"/>
      <c r="J4" s="54"/>
      <c r="K4" s="58" t="s">
        <v>100</v>
      </c>
      <c r="L4" s="58"/>
      <c r="M4" s="58"/>
      <c r="N4" s="58"/>
      <c r="O4" s="58"/>
      <c r="P4" s="58"/>
      <c r="Q4" s="58"/>
      <c r="R4" s="58"/>
      <c r="S4" s="58"/>
      <c r="T4" s="58"/>
      <c r="U4" s="94" t="s">
        <v>147</v>
      </c>
      <c r="V4" s="94" t="s">
        <v>19</v>
      </c>
      <c r="W4" s="94" t="s">
        <v>107</v>
      </c>
      <c r="X4" s="57"/>
      <c r="Y4" s="57"/>
      <c r="Z4" s="57"/>
      <c r="AA4" s="57"/>
      <c r="AB4" s="57"/>
    </row>
    <row r="5" spans="1:28" ht="42.75" customHeight="1">
      <c r="A5" s="55" t="s">
        <v>64</v>
      </c>
      <c r="B5" s="54" t="s">
        <v>119</v>
      </c>
      <c r="C5" s="56" t="s">
        <v>114</v>
      </c>
      <c r="D5" s="94"/>
      <c r="E5" s="94"/>
      <c r="F5" s="53" t="s">
        <v>85</v>
      </c>
      <c r="G5" s="53" t="s">
        <v>84</v>
      </c>
      <c r="H5" s="18" t="s">
        <v>111</v>
      </c>
      <c r="I5" s="53" t="s">
        <v>7</v>
      </c>
      <c r="J5" s="53" t="s">
        <v>25</v>
      </c>
      <c r="K5" s="53" t="s">
        <v>85</v>
      </c>
      <c r="L5" s="59" t="s">
        <v>84</v>
      </c>
      <c r="M5" s="59" t="s">
        <v>111</v>
      </c>
      <c r="N5" s="59" t="s">
        <v>7</v>
      </c>
      <c r="O5" s="59" t="s">
        <v>41</v>
      </c>
      <c r="P5" s="59" t="s">
        <v>39</v>
      </c>
      <c r="Q5" s="59" t="s">
        <v>54</v>
      </c>
      <c r="R5" s="59" t="s">
        <v>11</v>
      </c>
      <c r="S5" s="59" t="s">
        <v>25</v>
      </c>
      <c r="T5" s="59" t="s">
        <v>33</v>
      </c>
      <c r="U5" s="94"/>
      <c r="V5" s="94"/>
      <c r="W5" s="94"/>
      <c r="X5" s="57"/>
      <c r="Y5" s="57"/>
      <c r="Z5" s="57"/>
      <c r="AA5" s="57"/>
      <c r="AB5" s="57"/>
    </row>
    <row r="6" spans="1:28" ht="18" customHeight="1">
      <c r="A6" s="18" t="s">
        <v>108</v>
      </c>
      <c r="B6" s="18" t="s">
        <v>108</v>
      </c>
      <c r="C6" s="18" t="s">
        <v>108</v>
      </c>
      <c r="D6" s="18" t="s">
        <v>108</v>
      </c>
      <c r="E6" s="56">
        <v>1</v>
      </c>
      <c r="F6" s="56">
        <f aca="true" t="shared" si="0" ref="F6:W6">E6+1</f>
        <v>2</v>
      </c>
      <c r="G6" s="56">
        <f t="shared" si="0"/>
        <v>3</v>
      </c>
      <c r="H6" s="15">
        <f t="shared" si="0"/>
        <v>4</v>
      </c>
      <c r="I6" s="38">
        <f t="shared" si="0"/>
        <v>5</v>
      </c>
      <c r="J6" s="56">
        <f t="shared" si="0"/>
        <v>6</v>
      </c>
      <c r="K6" s="56">
        <f t="shared" si="0"/>
        <v>7</v>
      </c>
      <c r="L6" s="56">
        <f t="shared" si="0"/>
        <v>8</v>
      </c>
      <c r="M6" s="56">
        <f t="shared" si="0"/>
        <v>9</v>
      </c>
      <c r="N6" s="56">
        <f t="shared" si="0"/>
        <v>10</v>
      </c>
      <c r="O6" s="56">
        <f t="shared" si="0"/>
        <v>11</v>
      </c>
      <c r="P6" s="56">
        <f t="shared" si="0"/>
        <v>12</v>
      </c>
      <c r="Q6" s="56">
        <f t="shared" si="0"/>
        <v>13</v>
      </c>
      <c r="R6" s="56">
        <f t="shared" si="0"/>
        <v>14</v>
      </c>
      <c r="S6" s="56">
        <f t="shared" si="0"/>
        <v>15</v>
      </c>
      <c r="T6" s="56">
        <f t="shared" si="0"/>
        <v>16</v>
      </c>
      <c r="U6" s="56">
        <f t="shared" si="0"/>
        <v>17</v>
      </c>
      <c r="V6" s="56">
        <f t="shared" si="0"/>
        <v>18</v>
      </c>
      <c r="W6" s="56">
        <f t="shared" si="0"/>
        <v>19</v>
      </c>
      <c r="X6" s="57"/>
      <c r="Y6" s="57"/>
      <c r="Z6" s="57"/>
      <c r="AA6" s="57"/>
      <c r="AB6" s="57"/>
    </row>
    <row r="7" spans="1:28" ht="18" customHeight="1">
      <c r="A7" s="74"/>
      <c r="B7" s="74"/>
      <c r="C7" s="74"/>
      <c r="D7" s="74" t="s">
        <v>30</v>
      </c>
      <c r="E7" s="73">
        <v>1793.1</v>
      </c>
      <c r="F7" s="73">
        <v>1388.1</v>
      </c>
      <c r="G7" s="75">
        <v>722.4</v>
      </c>
      <c r="H7" s="73">
        <v>612.9</v>
      </c>
      <c r="I7" s="76">
        <v>52.8</v>
      </c>
      <c r="J7" s="73">
        <v>0</v>
      </c>
      <c r="K7" s="73">
        <v>405</v>
      </c>
      <c r="L7" s="73">
        <v>0</v>
      </c>
      <c r="M7" s="73">
        <v>405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2"/>
      <c r="Y7" s="57"/>
      <c r="Z7" s="57"/>
      <c r="AA7" s="57"/>
      <c r="AB7" s="57"/>
    </row>
    <row r="8" spans="1:24" ht="18" customHeight="1">
      <c r="A8" s="74" t="s">
        <v>76</v>
      </c>
      <c r="B8" s="74"/>
      <c r="C8" s="74"/>
      <c r="D8" s="74" t="s">
        <v>96</v>
      </c>
      <c r="E8" s="73">
        <v>1617.2</v>
      </c>
      <c r="F8" s="73">
        <v>1212.2</v>
      </c>
      <c r="G8" s="75">
        <v>599.3</v>
      </c>
      <c r="H8" s="73">
        <v>612.9</v>
      </c>
      <c r="I8" s="76">
        <v>0</v>
      </c>
      <c r="J8" s="73">
        <v>0</v>
      </c>
      <c r="K8" s="73">
        <v>405</v>
      </c>
      <c r="L8" s="73">
        <v>0</v>
      </c>
      <c r="M8" s="73">
        <v>405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57"/>
    </row>
    <row r="9" spans="1:23" ht="18" customHeight="1">
      <c r="A9" s="74"/>
      <c r="B9" s="74" t="s">
        <v>82</v>
      </c>
      <c r="C9" s="74"/>
      <c r="D9" s="74" t="s">
        <v>153</v>
      </c>
      <c r="E9" s="73">
        <v>1617.2</v>
      </c>
      <c r="F9" s="73">
        <v>1212.2</v>
      </c>
      <c r="G9" s="75">
        <v>599.3</v>
      </c>
      <c r="H9" s="73">
        <v>612.9</v>
      </c>
      <c r="I9" s="76">
        <v>0</v>
      </c>
      <c r="J9" s="73">
        <v>0</v>
      </c>
      <c r="K9" s="73">
        <v>405</v>
      </c>
      <c r="L9" s="73">
        <v>0</v>
      </c>
      <c r="M9" s="73">
        <v>405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</row>
    <row r="10" spans="1:23" ht="18" customHeight="1">
      <c r="A10" s="74" t="s">
        <v>128</v>
      </c>
      <c r="B10" s="74" t="s">
        <v>21</v>
      </c>
      <c r="C10" s="74" t="s">
        <v>131</v>
      </c>
      <c r="D10" s="74" t="s">
        <v>58</v>
      </c>
      <c r="E10" s="73">
        <v>1212.2</v>
      </c>
      <c r="F10" s="73">
        <v>1212.2</v>
      </c>
      <c r="G10" s="75">
        <v>599.3</v>
      </c>
      <c r="H10" s="73">
        <v>612.9</v>
      </c>
      <c r="I10" s="76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</row>
    <row r="11" spans="1:23" ht="18" customHeight="1">
      <c r="A11" s="74" t="s">
        <v>128</v>
      </c>
      <c r="B11" s="74" t="s">
        <v>21</v>
      </c>
      <c r="C11" s="74" t="s">
        <v>82</v>
      </c>
      <c r="D11" s="74" t="s">
        <v>20</v>
      </c>
      <c r="E11" s="73">
        <v>405</v>
      </c>
      <c r="F11" s="73">
        <v>0</v>
      </c>
      <c r="G11" s="75">
        <v>0</v>
      </c>
      <c r="H11" s="73">
        <v>0</v>
      </c>
      <c r="I11" s="76">
        <v>0</v>
      </c>
      <c r="J11" s="73">
        <v>0</v>
      </c>
      <c r="K11" s="73">
        <v>405</v>
      </c>
      <c r="L11" s="73">
        <v>0</v>
      </c>
      <c r="M11" s="73">
        <v>405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</row>
    <row r="12" spans="1:23" ht="18" customHeight="1">
      <c r="A12" s="74" t="s">
        <v>35</v>
      </c>
      <c r="B12" s="74"/>
      <c r="C12" s="74"/>
      <c r="D12" s="74" t="s">
        <v>117</v>
      </c>
      <c r="E12" s="73">
        <v>123.1</v>
      </c>
      <c r="F12" s="73">
        <v>123.1</v>
      </c>
      <c r="G12" s="75">
        <v>123.1</v>
      </c>
      <c r="H12" s="73">
        <v>0</v>
      </c>
      <c r="I12" s="76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</row>
    <row r="13" spans="1:23" ht="18" customHeight="1">
      <c r="A13" s="74"/>
      <c r="B13" s="74" t="s">
        <v>127</v>
      </c>
      <c r="C13" s="74"/>
      <c r="D13" s="74" t="s">
        <v>95</v>
      </c>
      <c r="E13" s="73">
        <v>123.1</v>
      </c>
      <c r="F13" s="73">
        <v>123.1</v>
      </c>
      <c r="G13" s="75">
        <v>123.1</v>
      </c>
      <c r="H13" s="73">
        <v>0</v>
      </c>
      <c r="I13" s="76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</row>
    <row r="14" spans="1:23" ht="18" customHeight="1">
      <c r="A14" s="74" t="s">
        <v>80</v>
      </c>
      <c r="B14" s="74" t="s">
        <v>63</v>
      </c>
      <c r="C14" s="74" t="s">
        <v>127</v>
      </c>
      <c r="D14" s="74" t="s">
        <v>34</v>
      </c>
      <c r="E14" s="73">
        <v>87.9</v>
      </c>
      <c r="F14" s="73">
        <v>87.9</v>
      </c>
      <c r="G14" s="75">
        <v>87.9</v>
      </c>
      <c r="H14" s="73">
        <v>0</v>
      </c>
      <c r="I14" s="76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</row>
    <row r="15" spans="1:23" ht="18" customHeight="1">
      <c r="A15" s="74" t="s">
        <v>80</v>
      </c>
      <c r="B15" s="74" t="s">
        <v>63</v>
      </c>
      <c r="C15" s="74" t="s">
        <v>79</v>
      </c>
      <c r="D15" s="74" t="s">
        <v>56</v>
      </c>
      <c r="E15" s="73">
        <v>35.2</v>
      </c>
      <c r="F15" s="73">
        <v>35.2</v>
      </c>
      <c r="G15" s="75">
        <v>35.2</v>
      </c>
      <c r="H15" s="73">
        <v>0</v>
      </c>
      <c r="I15" s="76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</row>
    <row r="16" spans="1:23" ht="18" customHeight="1">
      <c r="A16" s="74" t="s">
        <v>60</v>
      </c>
      <c r="B16" s="74"/>
      <c r="C16" s="74"/>
      <c r="D16" s="74" t="s">
        <v>138</v>
      </c>
      <c r="E16" s="73">
        <v>52.8</v>
      </c>
      <c r="F16" s="73">
        <v>52.8</v>
      </c>
      <c r="G16" s="75">
        <v>0</v>
      </c>
      <c r="H16" s="73">
        <v>0</v>
      </c>
      <c r="I16" s="76">
        <v>52.8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</row>
    <row r="17" spans="1:23" ht="18" customHeight="1">
      <c r="A17" s="74"/>
      <c r="B17" s="74" t="s">
        <v>82</v>
      </c>
      <c r="C17" s="74"/>
      <c r="D17" s="74" t="s">
        <v>23</v>
      </c>
      <c r="E17" s="73">
        <v>52.8</v>
      </c>
      <c r="F17" s="73">
        <v>52.8</v>
      </c>
      <c r="G17" s="75">
        <v>0</v>
      </c>
      <c r="H17" s="73">
        <v>0</v>
      </c>
      <c r="I17" s="76">
        <v>52.8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</row>
    <row r="18" spans="1:23" ht="18" customHeight="1">
      <c r="A18" s="74" t="s">
        <v>148</v>
      </c>
      <c r="B18" s="74" t="s">
        <v>21</v>
      </c>
      <c r="C18" s="74" t="s">
        <v>131</v>
      </c>
      <c r="D18" s="74" t="s">
        <v>170</v>
      </c>
      <c r="E18" s="73">
        <v>52.8</v>
      </c>
      <c r="F18" s="73">
        <v>52.8</v>
      </c>
      <c r="G18" s="75">
        <v>0</v>
      </c>
      <c r="H18" s="73">
        <v>0</v>
      </c>
      <c r="I18" s="76">
        <v>52.8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</row>
    <row r="19" ht="18" customHeight="1"/>
    <row r="20" ht="18" customHeight="1"/>
    <row r="21" ht="18" customHeight="1"/>
  </sheetData>
  <sheetProtection/>
  <mergeCells count="5">
    <mergeCell ref="W4:W5"/>
    <mergeCell ref="D4:D5"/>
    <mergeCell ref="E4:E5"/>
    <mergeCell ref="U4:U5"/>
    <mergeCell ref="V4:V5"/>
  </mergeCells>
  <printOptions horizontalCentered="1"/>
  <pageMargins left="0.39" right="0.39" top="0.79" bottom="0.98" header="0" footer="0"/>
  <pageSetup fitToHeight="100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zoomScalePageLayoutView="0" workbookViewId="0" topLeftCell="A1">
      <selection activeCell="D1" sqref="D1"/>
    </sheetView>
  </sheetViews>
  <sheetFormatPr defaultColWidth="9.16015625" defaultRowHeight="12.75" customHeight="1"/>
  <cols>
    <col min="1" max="1" width="48.33203125" style="0" customWidth="1"/>
    <col min="2" max="2" width="19.5" style="0" customWidth="1"/>
    <col min="3" max="3" width="36.16015625" style="0" customWidth="1"/>
    <col min="4" max="4" width="26.66015625" style="0" customWidth="1"/>
  </cols>
  <sheetData>
    <row r="1" spans="1:6" ht="19.5" customHeight="1">
      <c r="A1" s="1"/>
      <c r="B1" s="30"/>
      <c r="C1" s="1"/>
      <c r="D1" s="96" t="s">
        <v>171</v>
      </c>
      <c r="E1" s="16"/>
      <c r="F1" s="16"/>
    </row>
    <row r="2" spans="1:6" ht="24" customHeight="1">
      <c r="A2" s="32" t="s">
        <v>94</v>
      </c>
      <c r="B2" s="32"/>
      <c r="C2" s="32"/>
      <c r="D2" s="32"/>
      <c r="E2" s="16"/>
      <c r="F2" s="16"/>
    </row>
    <row r="3" spans="1:6" ht="12.75" customHeight="1">
      <c r="A3" s="3"/>
      <c r="B3" s="33"/>
      <c r="C3" s="4"/>
      <c r="D3" s="31" t="s">
        <v>37</v>
      </c>
      <c r="E3" s="16"/>
      <c r="F3" s="16"/>
    </row>
    <row r="4" spans="1:6" ht="19.5" customHeight="1">
      <c r="A4" s="34" t="s">
        <v>52</v>
      </c>
      <c r="B4" s="35"/>
      <c r="C4" s="34" t="s">
        <v>142</v>
      </c>
      <c r="D4" s="35"/>
      <c r="E4" s="16"/>
      <c r="F4" s="16"/>
    </row>
    <row r="5" spans="1:6" ht="17.25" customHeight="1">
      <c r="A5" s="36" t="s">
        <v>89</v>
      </c>
      <c r="B5" s="37" t="s">
        <v>70</v>
      </c>
      <c r="C5" s="38" t="s">
        <v>155</v>
      </c>
      <c r="D5" s="39" t="s">
        <v>125</v>
      </c>
      <c r="E5" s="16"/>
      <c r="F5" s="16"/>
    </row>
    <row r="6" spans="1:6" ht="17.25" customHeight="1">
      <c r="A6" s="36" t="s">
        <v>143</v>
      </c>
      <c r="B6" s="40">
        <f>'取数表'!I7</f>
        <v>1691.1</v>
      </c>
      <c r="C6" s="41" t="str">
        <f>'一般公共预算支出表'!B8</f>
        <v>文化体育与传媒支出</v>
      </c>
      <c r="D6" s="42">
        <f>'一般公共预算支出表'!C8</f>
        <v>1515.2</v>
      </c>
      <c r="E6" s="16"/>
      <c r="F6" s="16"/>
    </row>
    <row r="7" spans="1:6" ht="17.25" customHeight="1">
      <c r="A7" s="36" t="s">
        <v>42</v>
      </c>
      <c r="B7" s="40">
        <f>'取数表'!J7</f>
        <v>1691.1</v>
      </c>
      <c r="C7" s="41" t="str">
        <f>'一般公共预算支出表'!B9</f>
        <v>  文物</v>
      </c>
      <c r="D7" s="42">
        <f>'一般公共预算支出表'!C9</f>
        <v>1515.2</v>
      </c>
      <c r="E7" s="16"/>
      <c r="F7" s="16"/>
    </row>
    <row r="8" spans="1:6" ht="17.25" customHeight="1">
      <c r="A8" s="36" t="s">
        <v>156</v>
      </c>
      <c r="B8" s="40">
        <f>'取数表'!K7</f>
        <v>0</v>
      </c>
      <c r="C8" s="41" t="str">
        <f>'一般公共预算支出表'!B10</f>
        <v>    行政运行（文物）</v>
      </c>
      <c r="D8" s="42">
        <f>'一般公共预算支出表'!C10</f>
        <v>1110.2</v>
      </c>
      <c r="E8" s="16"/>
      <c r="F8" s="16"/>
    </row>
    <row r="9" spans="1:6" ht="17.25" customHeight="1">
      <c r="A9" s="43" t="s">
        <v>48</v>
      </c>
      <c r="B9" s="40">
        <f>'取数表'!L7</f>
        <v>0</v>
      </c>
      <c r="C9" s="41" t="str">
        <f>'一般公共预算支出表'!B11</f>
        <v>    一般行政管理事务（文物）</v>
      </c>
      <c r="D9" s="42">
        <f>'一般公共预算支出表'!C11</f>
        <v>405</v>
      </c>
      <c r="E9" s="16"/>
      <c r="F9" s="44"/>
    </row>
    <row r="10" spans="1:6" ht="17.25" customHeight="1">
      <c r="A10" s="43" t="s">
        <v>17</v>
      </c>
      <c r="B10" s="40">
        <f>'取数表'!M7</f>
        <v>0</v>
      </c>
      <c r="C10" s="41" t="str">
        <f>'一般公共预算支出表'!B12</f>
        <v>社会保障和就业支出</v>
      </c>
      <c r="D10" s="42">
        <f>'一般公共预算支出表'!C12</f>
        <v>123.1</v>
      </c>
      <c r="E10" s="16"/>
      <c r="F10" s="16"/>
    </row>
    <row r="11" spans="1:6" ht="17.25" customHeight="1">
      <c r="A11" s="43"/>
      <c r="B11" s="40"/>
      <c r="C11" s="41" t="str">
        <f>'一般公共预算支出表'!B13</f>
        <v>  行政事业单位离退休</v>
      </c>
      <c r="D11" s="42">
        <f>'一般公共预算支出表'!C13</f>
        <v>123.1</v>
      </c>
      <c r="E11" s="16"/>
      <c r="F11" s="16"/>
    </row>
    <row r="12" spans="1:6" ht="17.25" customHeight="1">
      <c r="A12" s="36"/>
      <c r="B12" s="40"/>
      <c r="C12" s="41" t="str">
        <f>'一般公共预算支出表'!B14</f>
        <v>    机关事业单位基本养老保险缴费支出</v>
      </c>
      <c r="D12" s="42">
        <f>'一般公共预算支出表'!C14</f>
        <v>87.9</v>
      </c>
      <c r="E12" s="16"/>
      <c r="F12" s="45"/>
    </row>
    <row r="13" spans="1:6" ht="17.25" customHeight="1">
      <c r="A13" s="36"/>
      <c r="B13" s="40"/>
      <c r="C13" s="41" t="str">
        <f>'一般公共预算支出表'!B15</f>
        <v>    机关事业单位职业年金缴费支出</v>
      </c>
      <c r="D13" s="42">
        <f>'一般公共预算支出表'!C15</f>
        <v>35.2</v>
      </c>
      <c r="E13" s="16"/>
      <c r="F13" s="16"/>
    </row>
    <row r="14" spans="1:6" ht="17.25" customHeight="1">
      <c r="A14" s="36"/>
      <c r="B14" s="40"/>
      <c r="C14" s="41" t="str">
        <f>'一般公共预算支出表'!B16</f>
        <v>住房保障支出</v>
      </c>
      <c r="D14" s="42">
        <f>'一般公共预算支出表'!C16</f>
        <v>52.8</v>
      </c>
      <c r="E14" s="16"/>
      <c r="F14" s="16"/>
    </row>
    <row r="15" spans="1:6" ht="17.25" customHeight="1">
      <c r="A15" s="36"/>
      <c r="B15" s="40"/>
      <c r="C15" s="41" t="str">
        <f>'一般公共预算支出表'!B17</f>
        <v>  住房改革支出</v>
      </c>
      <c r="D15" s="42">
        <f>'一般公共预算支出表'!C17</f>
        <v>52.8</v>
      </c>
      <c r="E15" s="16"/>
      <c r="F15" s="16"/>
    </row>
    <row r="16" spans="1:6" ht="17.25" customHeight="1">
      <c r="A16" s="36"/>
      <c r="B16" s="40"/>
      <c r="C16" s="41" t="str">
        <f>'一般公共预算支出表'!B18</f>
        <v>    住房公积金</v>
      </c>
      <c r="D16" s="42">
        <f>'一般公共预算支出表'!C18</f>
        <v>52.8</v>
      </c>
      <c r="E16" s="16"/>
      <c r="F16" s="16"/>
    </row>
    <row r="17" spans="1:6" ht="17.25" customHeight="1">
      <c r="A17" s="36"/>
      <c r="B17" s="40"/>
      <c r="C17" s="41">
        <f>'一般公共预算支出表'!B19</f>
        <v>0</v>
      </c>
      <c r="D17" s="42">
        <f>'一般公共预算支出表'!C19</f>
        <v>0</v>
      </c>
      <c r="E17" s="16"/>
      <c r="F17" s="16"/>
    </row>
    <row r="18" spans="1:6" ht="16.5" customHeight="1">
      <c r="A18" s="36"/>
      <c r="B18" s="40"/>
      <c r="C18" s="41" t="s">
        <v>166</v>
      </c>
      <c r="D18" s="42">
        <f>'一般公共预算支出表'!C7</f>
        <v>1691.1</v>
      </c>
      <c r="E18" s="16"/>
      <c r="F18" s="16"/>
    </row>
    <row r="19" spans="1:6" ht="17.25" customHeight="1">
      <c r="A19" s="36"/>
      <c r="B19" s="40"/>
      <c r="C19" s="41"/>
      <c r="D19" s="42">
        <f>'一般公共预算支出表'!C71</f>
        <v>0</v>
      </c>
      <c r="E19" s="16"/>
      <c r="F19" s="16"/>
    </row>
    <row r="20" spans="1:6" ht="17.25" customHeight="1">
      <c r="A20" s="36" t="s">
        <v>98</v>
      </c>
      <c r="B20" s="40">
        <f>'取数表'!G7</f>
        <v>0</v>
      </c>
      <c r="C20" s="41" t="s">
        <v>9</v>
      </c>
      <c r="D20" s="42">
        <f>B21-D18</f>
        <v>0</v>
      </c>
      <c r="E20" s="16"/>
      <c r="F20" s="16"/>
    </row>
    <row r="21" spans="1:6" ht="17.25" customHeight="1">
      <c r="A21" s="36" t="s">
        <v>14</v>
      </c>
      <c r="B21" s="40">
        <f>B6+B20</f>
        <v>1691.1</v>
      </c>
      <c r="C21" s="41" t="s">
        <v>5</v>
      </c>
      <c r="D21" s="42">
        <f>D18+D20</f>
        <v>1691.1</v>
      </c>
      <c r="E21" s="16"/>
      <c r="F21" s="16"/>
    </row>
    <row r="22" spans="1:6" ht="9.75" customHeight="1">
      <c r="A22" s="16"/>
      <c r="B22" s="46"/>
      <c r="C22" s="47"/>
      <c r="D22" s="48"/>
      <c r="E22" s="16"/>
      <c r="F22" s="16"/>
    </row>
  </sheetData>
  <sheetProtection/>
  <printOptions horizontalCentered="1"/>
  <pageMargins left="0.39" right="0.39" top="0.22" bottom="0.42" header="0" footer="0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zoomScalePageLayoutView="0" workbookViewId="0" topLeftCell="A1">
      <selection activeCell="E1" sqref="E1"/>
    </sheetView>
  </sheetViews>
  <sheetFormatPr defaultColWidth="9.16015625" defaultRowHeight="12.75" customHeight="1"/>
  <cols>
    <col min="1" max="1" width="17.5" style="0" customWidth="1"/>
    <col min="2" max="2" width="29.66015625" style="0" customWidth="1"/>
    <col min="3" max="3" width="19.5" style="0" customWidth="1"/>
    <col min="4" max="4" width="19" style="0" customWidth="1"/>
    <col min="5" max="5" width="20.5" style="0" customWidth="1"/>
  </cols>
  <sheetData>
    <row r="1" ht="21" customHeight="1">
      <c r="E1" s="97" t="s">
        <v>172</v>
      </c>
    </row>
    <row r="2" spans="1:5" ht="27.75" customHeight="1">
      <c r="A2" s="22" t="s">
        <v>13</v>
      </c>
      <c r="B2" s="22"/>
      <c r="C2" s="22"/>
      <c r="D2" s="22"/>
      <c r="E2" s="22"/>
    </row>
    <row r="3" ht="20.25" customHeight="1">
      <c r="E3" s="24" t="s">
        <v>37</v>
      </c>
    </row>
    <row r="4" spans="1:5" ht="24.75" customHeight="1">
      <c r="A4" s="28" t="s">
        <v>130</v>
      </c>
      <c r="B4" s="28"/>
      <c r="C4" s="28" t="s">
        <v>112</v>
      </c>
      <c r="D4" s="28"/>
      <c r="E4" s="28"/>
    </row>
    <row r="5" spans="1:5" ht="24.75" customHeight="1">
      <c r="A5" s="29" t="s">
        <v>168</v>
      </c>
      <c r="B5" s="29" t="s">
        <v>46</v>
      </c>
      <c r="C5" s="29" t="s">
        <v>30</v>
      </c>
      <c r="D5" s="29" t="s">
        <v>12</v>
      </c>
      <c r="E5" s="29" t="s">
        <v>100</v>
      </c>
    </row>
    <row r="6" spans="1:5" ht="24.75" customHeight="1">
      <c r="A6" s="26" t="s">
        <v>108</v>
      </c>
      <c r="B6" s="26" t="s">
        <v>108</v>
      </c>
      <c r="C6" s="26" t="s">
        <v>108</v>
      </c>
      <c r="D6" s="26" t="s">
        <v>108</v>
      </c>
      <c r="E6" s="26" t="s">
        <v>108</v>
      </c>
    </row>
    <row r="7" spans="1:5" ht="24.75" customHeight="1">
      <c r="A7" s="80"/>
      <c r="B7" s="81" t="s">
        <v>30</v>
      </c>
      <c r="C7" s="77">
        <v>1691.1</v>
      </c>
      <c r="D7" s="79">
        <v>1286.1</v>
      </c>
      <c r="E7" s="78">
        <v>405</v>
      </c>
    </row>
    <row r="8" spans="1:5" ht="24.75" customHeight="1">
      <c r="A8" s="80" t="s">
        <v>76</v>
      </c>
      <c r="B8" s="81" t="s">
        <v>96</v>
      </c>
      <c r="C8" s="77">
        <v>1515.2</v>
      </c>
      <c r="D8" s="79">
        <v>1110.2</v>
      </c>
      <c r="E8" s="78">
        <v>405</v>
      </c>
    </row>
    <row r="9" spans="1:5" ht="24.75" customHeight="1">
      <c r="A9" s="80" t="s">
        <v>21</v>
      </c>
      <c r="B9" s="81" t="s">
        <v>153</v>
      </c>
      <c r="C9" s="77">
        <v>1515.2</v>
      </c>
      <c r="D9" s="79">
        <v>1110.2</v>
      </c>
      <c r="E9" s="78">
        <v>405</v>
      </c>
    </row>
    <row r="10" spans="1:5" ht="24.75" customHeight="1">
      <c r="A10" s="80" t="s">
        <v>101</v>
      </c>
      <c r="B10" s="81" t="s">
        <v>58</v>
      </c>
      <c r="C10" s="77">
        <v>1110.2</v>
      </c>
      <c r="D10" s="79">
        <v>1110.2</v>
      </c>
      <c r="E10" s="78">
        <v>0</v>
      </c>
    </row>
    <row r="11" spans="1:5" ht="24.75" customHeight="1">
      <c r="A11" s="80" t="s">
        <v>140</v>
      </c>
      <c r="B11" s="81" t="s">
        <v>20</v>
      </c>
      <c r="C11" s="77">
        <v>405</v>
      </c>
      <c r="D11" s="79">
        <v>0</v>
      </c>
      <c r="E11" s="78">
        <v>405</v>
      </c>
    </row>
    <row r="12" spans="1:5" ht="24.75" customHeight="1">
      <c r="A12" s="80" t="s">
        <v>35</v>
      </c>
      <c r="B12" s="81" t="s">
        <v>117</v>
      </c>
      <c r="C12" s="77">
        <v>123.1</v>
      </c>
      <c r="D12" s="79">
        <v>123.1</v>
      </c>
      <c r="E12" s="78">
        <v>0</v>
      </c>
    </row>
    <row r="13" spans="1:6" ht="24.75" customHeight="1">
      <c r="A13" s="80" t="s">
        <v>63</v>
      </c>
      <c r="B13" s="81" t="s">
        <v>95</v>
      </c>
      <c r="C13" s="77">
        <v>123.1</v>
      </c>
      <c r="D13" s="79">
        <v>123.1</v>
      </c>
      <c r="E13" s="78">
        <v>0</v>
      </c>
      <c r="F13" s="16"/>
    </row>
    <row r="14" spans="1:6" ht="24.75" customHeight="1">
      <c r="A14" s="80" t="s">
        <v>66</v>
      </c>
      <c r="B14" s="81" t="s">
        <v>34</v>
      </c>
      <c r="C14" s="77">
        <v>87.9</v>
      </c>
      <c r="D14" s="79">
        <v>87.9</v>
      </c>
      <c r="E14" s="78">
        <v>0</v>
      </c>
      <c r="F14" s="16"/>
    </row>
    <row r="15" spans="1:6" ht="24.75" customHeight="1">
      <c r="A15" s="80" t="s">
        <v>22</v>
      </c>
      <c r="B15" s="81" t="s">
        <v>56</v>
      </c>
      <c r="C15" s="77">
        <v>35.2</v>
      </c>
      <c r="D15" s="79">
        <v>35.2</v>
      </c>
      <c r="E15" s="78">
        <v>0</v>
      </c>
      <c r="F15" s="16"/>
    </row>
    <row r="16" spans="1:6" ht="24.75" customHeight="1">
      <c r="A16" s="80" t="s">
        <v>60</v>
      </c>
      <c r="B16" s="81" t="s">
        <v>138</v>
      </c>
      <c r="C16" s="77">
        <v>52.8</v>
      </c>
      <c r="D16" s="79">
        <v>52.8</v>
      </c>
      <c r="E16" s="78">
        <v>0</v>
      </c>
      <c r="F16" s="16"/>
    </row>
    <row r="17" spans="1:5" ht="24.75" customHeight="1">
      <c r="A17" s="80" t="s">
        <v>21</v>
      </c>
      <c r="B17" s="81" t="s">
        <v>23</v>
      </c>
      <c r="C17" s="77">
        <v>52.8</v>
      </c>
      <c r="D17" s="79">
        <v>52.8</v>
      </c>
      <c r="E17" s="78">
        <v>0</v>
      </c>
    </row>
    <row r="18" spans="1:5" ht="24.75" customHeight="1">
      <c r="A18" s="80" t="s">
        <v>122</v>
      </c>
      <c r="B18" s="81" t="s">
        <v>170</v>
      </c>
      <c r="C18" s="77">
        <v>52.8</v>
      </c>
      <c r="D18" s="79">
        <v>52.8</v>
      </c>
      <c r="E18" s="78">
        <v>0</v>
      </c>
    </row>
    <row r="19" spans="2:4" ht="12.75" customHeight="1">
      <c r="B19" s="16"/>
      <c r="C19" s="16"/>
      <c r="D19" s="16"/>
    </row>
    <row r="20" spans="2:4" ht="12.75" customHeight="1">
      <c r="B20" s="16"/>
      <c r="D20" s="16"/>
    </row>
    <row r="21" spans="3:4" ht="12.75" customHeight="1">
      <c r="C21" s="16"/>
      <c r="D21" s="16"/>
    </row>
  </sheetData>
  <sheetProtection/>
  <printOptions gridLines="1"/>
  <pageMargins left="0.75" right="0.75" top="1" bottom="1" header="0" footer="0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PageLayoutView="0" workbookViewId="0" topLeftCell="A1">
      <selection activeCell="E1" sqref="E1"/>
    </sheetView>
  </sheetViews>
  <sheetFormatPr defaultColWidth="9.16015625" defaultRowHeight="12.75" customHeight="1"/>
  <cols>
    <col min="1" max="1" width="18" style="0" customWidth="1"/>
    <col min="2" max="2" width="25.5" style="0" customWidth="1"/>
    <col min="3" max="5" width="21" style="0" customWidth="1"/>
  </cols>
  <sheetData>
    <row r="1" ht="20.25" customHeight="1">
      <c r="E1" s="97" t="s">
        <v>173</v>
      </c>
    </row>
    <row r="2" spans="1:5" ht="27.75" customHeight="1">
      <c r="A2" s="27" t="s">
        <v>162</v>
      </c>
      <c r="B2" s="27"/>
      <c r="C2" s="27"/>
      <c r="D2" s="27"/>
      <c r="E2" s="27"/>
    </row>
    <row r="3" ht="18" customHeight="1">
      <c r="E3" s="24" t="s">
        <v>37</v>
      </c>
    </row>
    <row r="4" spans="1:5" ht="21" customHeight="1">
      <c r="A4" s="28" t="s">
        <v>151</v>
      </c>
      <c r="B4" s="28"/>
      <c r="C4" s="28" t="s">
        <v>4</v>
      </c>
      <c r="D4" s="28"/>
      <c r="E4" s="28"/>
    </row>
    <row r="5" spans="1:5" ht="21" customHeight="1">
      <c r="A5" s="29" t="s">
        <v>168</v>
      </c>
      <c r="B5" s="29" t="s">
        <v>46</v>
      </c>
      <c r="C5" s="29" t="s">
        <v>30</v>
      </c>
      <c r="D5" s="29" t="s">
        <v>40</v>
      </c>
      <c r="E5" s="29" t="s">
        <v>93</v>
      </c>
    </row>
    <row r="6" spans="1:5" ht="21" customHeight="1">
      <c r="A6" s="26" t="s">
        <v>108</v>
      </c>
      <c r="B6" s="26" t="s">
        <v>108</v>
      </c>
      <c r="C6" s="26" t="s">
        <v>108</v>
      </c>
      <c r="D6" s="26" t="s">
        <v>108</v>
      </c>
      <c r="E6" s="26" t="s">
        <v>108</v>
      </c>
    </row>
    <row r="7" spans="1:5" ht="21" customHeight="1">
      <c r="A7" s="81"/>
      <c r="B7" s="82" t="s">
        <v>30</v>
      </c>
      <c r="C7" s="78">
        <v>1286.1</v>
      </c>
      <c r="D7" s="77">
        <v>673.2</v>
      </c>
      <c r="E7" s="78">
        <v>612.9</v>
      </c>
    </row>
    <row r="8" spans="1:5" ht="21" customHeight="1">
      <c r="A8" s="81"/>
      <c r="B8" s="82" t="s">
        <v>84</v>
      </c>
      <c r="C8" s="78">
        <v>620.4</v>
      </c>
      <c r="D8" s="77">
        <v>620.4</v>
      </c>
      <c r="E8" s="78">
        <v>0</v>
      </c>
    </row>
    <row r="9" spans="1:5" ht="21" customHeight="1">
      <c r="A9" s="81" t="s">
        <v>158</v>
      </c>
      <c r="B9" s="82" t="s">
        <v>97</v>
      </c>
      <c r="C9" s="78">
        <v>87.9</v>
      </c>
      <c r="D9" s="77">
        <v>87.9</v>
      </c>
      <c r="E9" s="78">
        <v>0</v>
      </c>
    </row>
    <row r="10" spans="1:5" ht="21" customHeight="1">
      <c r="A10" s="81" t="s">
        <v>158</v>
      </c>
      <c r="B10" s="82" t="s">
        <v>139</v>
      </c>
      <c r="C10" s="78">
        <v>224.4</v>
      </c>
      <c r="D10" s="77">
        <v>224.4</v>
      </c>
      <c r="E10" s="78">
        <v>0</v>
      </c>
    </row>
    <row r="11" spans="1:5" ht="21" customHeight="1">
      <c r="A11" s="81" t="s">
        <v>158</v>
      </c>
      <c r="B11" s="82" t="s">
        <v>169</v>
      </c>
      <c r="C11" s="78">
        <v>18.7</v>
      </c>
      <c r="D11" s="77">
        <v>18.7</v>
      </c>
      <c r="E11" s="78">
        <v>0</v>
      </c>
    </row>
    <row r="12" spans="1:5" ht="21" customHeight="1">
      <c r="A12" s="81" t="s">
        <v>158</v>
      </c>
      <c r="B12" s="82" t="s">
        <v>51</v>
      </c>
      <c r="C12" s="78">
        <v>35.2</v>
      </c>
      <c r="D12" s="77">
        <v>35.2</v>
      </c>
      <c r="E12" s="78">
        <v>0</v>
      </c>
    </row>
    <row r="13" spans="1:6" ht="21" customHeight="1">
      <c r="A13" s="81" t="s">
        <v>158</v>
      </c>
      <c r="B13" s="82" t="s">
        <v>97</v>
      </c>
      <c r="C13" s="78">
        <v>57.6</v>
      </c>
      <c r="D13" s="77">
        <v>57.6</v>
      </c>
      <c r="E13" s="78">
        <v>0</v>
      </c>
      <c r="F13" s="16"/>
    </row>
    <row r="14" spans="1:6" ht="21" customHeight="1">
      <c r="A14" s="81" t="s">
        <v>158</v>
      </c>
      <c r="B14" s="82" t="s">
        <v>72</v>
      </c>
      <c r="C14" s="78">
        <v>196.6</v>
      </c>
      <c r="D14" s="77">
        <v>196.6</v>
      </c>
      <c r="E14" s="78">
        <v>0</v>
      </c>
      <c r="F14" s="16"/>
    </row>
    <row r="15" spans="1:6" ht="21" customHeight="1">
      <c r="A15" s="81"/>
      <c r="B15" s="82" t="s">
        <v>111</v>
      </c>
      <c r="C15" s="78">
        <v>612.9</v>
      </c>
      <c r="D15" s="77">
        <v>0</v>
      </c>
      <c r="E15" s="78">
        <v>612.9</v>
      </c>
      <c r="F15" s="16"/>
    </row>
    <row r="16" spans="1:6" ht="21" customHeight="1">
      <c r="A16" s="81" t="s">
        <v>129</v>
      </c>
      <c r="B16" s="82" t="s">
        <v>118</v>
      </c>
      <c r="C16" s="78">
        <v>50</v>
      </c>
      <c r="D16" s="77">
        <v>0</v>
      </c>
      <c r="E16" s="78">
        <v>50</v>
      </c>
      <c r="F16" s="16"/>
    </row>
    <row r="17" spans="1:5" ht="21" customHeight="1">
      <c r="A17" s="81" t="s">
        <v>81</v>
      </c>
      <c r="B17" s="82" t="s">
        <v>55</v>
      </c>
      <c r="C17" s="78">
        <v>50</v>
      </c>
      <c r="D17" s="77">
        <v>0</v>
      </c>
      <c r="E17" s="78">
        <v>50</v>
      </c>
    </row>
    <row r="18" spans="1:5" ht="21" customHeight="1">
      <c r="A18" s="81" t="s">
        <v>43</v>
      </c>
      <c r="B18" s="82" t="s">
        <v>165</v>
      </c>
      <c r="C18" s="78">
        <v>70.2</v>
      </c>
      <c r="D18" s="77">
        <v>0</v>
      </c>
      <c r="E18" s="78">
        <v>70.2</v>
      </c>
    </row>
    <row r="19" spans="1:5" ht="21" customHeight="1">
      <c r="A19" s="81" t="s">
        <v>129</v>
      </c>
      <c r="B19" s="82" t="s">
        <v>161</v>
      </c>
      <c r="C19" s="78">
        <v>50</v>
      </c>
      <c r="D19" s="77">
        <v>0</v>
      </c>
      <c r="E19" s="78">
        <v>50</v>
      </c>
    </row>
    <row r="20" spans="1:5" ht="21" customHeight="1">
      <c r="A20" s="81" t="s">
        <v>1</v>
      </c>
      <c r="B20" s="82" t="s">
        <v>65</v>
      </c>
      <c r="C20" s="78">
        <v>20</v>
      </c>
      <c r="D20" s="77">
        <v>0</v>
      </c>
      <c r="E20" s="78">
        <v>20</v>
      </c>
    </row>
    <row r="21" spans="1:5" ht="21" customHeight="1">
      <c r="A21" s="81" t="s">
        <v>1</v>
      </c>
      <c r="B21" s="82" t="s">
        <v>150</v>
      </c>
      <c r="C21" s="78">
        <v>10</v>
      </c>
      <c r="D21" s="77">
        <v>0</v>
      </c>
      <c r="E21" s="78">
        <v>10</v>
      </c>
    </row>
    <row r="22" spans="1:5" ht="21" customHeight="1">
      <c r="A22" s="81" t="s">
        <v>1</v>
      </c>
      <c r="B22" s="82" t="s">
        <v>164</v>
      </c>
      <c r="C22" s="78">
        <v>20</v>
      </c>
      <c r="D22" s="77">
        <v>0</v>
      </c>
      <c r="E22" s="78">
        <v>20</v>
      </c>
    </row>
    <row r="23" spans="1:5" ht="21" customHeight="1">
      <c r="A23" s="81" t="s">
        <v>1</v>
      </c>
      <c r="B23" s="82" t="s">
        <v>68</v>
      </c>
      <c r="C23" s="78">
        <v>140</v>
      </c>
      <c r="D23" s="77">
        <v>0</v>
      </c>
      <c r="E23" s="78">
        <v>140</v>
      </c>
    </row>
    <row r="24" spans="1:5" ht="21" customHeight="1">
      <c r="A24" s="81" t="s">
        <v>129</v>
      </c>
      <c r="B24" s="82" t="s">
        <v>91</v>
      </c>
      <c r="C24" s="78">
        <v>50</v>
      </c>
      <c r="D24" s="77">
        <v>0</v>
      </c>
      <c r="E24" s="78">
        <v>50</v>
      </c>
    </row>
    <row r="25" spans="1:5" ht="21" customHeight="1">
      <c r="A25" s="81" t="s">
        <v>81</v>
      </c>
      <c r="B25" s="82" t="s">
        <v>45</v>
      </c>
      <c r="C25" s="78">
        <v>20</v>
      </c>
      <c r="D25" s="77">
        <v>0</v>
      </c>
      <c r="E25" s="78">
        <v>20</v>
      </c>
    </row>
    <row r="26" spans="1:5" ht="21" customHeight="1">
      <c r="A26" s="81" t="s">
        <v>129</v>
      </c>
      <c r="B26" s="82" t="s">
        <v>0</v>
      </c>
      <c r="C26" s="78">
        <v>50</v>
      </c>
      <c r="D26" s="77">
        <v>0</v>
      </c>
      <c r="E26" s="78">
        <v>50</v>
      </c>
    </row>
    <row r="27" spans="1:5" ht="21" customHeight="1">
      <c r="A27" s="81" t="s">
        <v>129</v>
      </c>
      <c r="B27" s="82" t="s">
        <v>29</v>
      </c>
      <c r="C27" s="78">
        <v>50</v>
      </c>
      <c r="D27" s="77">
        <v>0</v>
      </c>
      <c r="E27" s="78">
        <v>50</v>
      </c>
    </row>
    <row r="28" spans="1:5" ht="21" customHeight="1">
      <c r="A28" s="81" t="s">
        <v>81</v>
      </c>
      <c r="B28" s="82" t="s">
        <v>104</v>
      </c>
      <c r="C28" s="78">
        <v>2.7</v>
      </c>
      <c r="D28" s="77">
        <v>0</v>
      </c>
      <c r="E28" s="78">
        <v>2.7</v>
      </c>
    </row>
    <row r="29" spans="1:5" ht="21" customHeight="1">
      <c r="A29" s="81" t="s">
        <v>43</v>
      </c>
      <c r="B29" s="82" t="s">
        <v>165</v>
      </c>
      <c r="C29" s="78">
        <v>30</v>
      </c>
      <c r="D29" s="77">
        <v>0</v>
      </c>
      <c r="E29" s="78">
        <v>30</v>
      </c>
    </row>
    <row r="30" spans="1:5" ht="21" customHeight="1">
      <c r="A30" s="81"/>
      <c r="B30" s="82" t="s">
        <v>152</v>
      </c>
      <c r="C30" s="78">
        <v>52.8</v>
      </c>
      <c r="D30" s="77">
        <v>52.8</v>
      </c>
      <c r="E30" s="78">
        <v>0</v>
      </c>
    </row>
    <row r="31" spans="1:5" ht="21" customHeight="1">
      <c r="A31" s="81" t="s">
        <v>99</v>
      </c>
      <c r="B31" s="82" t="s">
        <v>134</v>
      </c>
      <c r="C31" s="78">
        <v>52.8</v>
      </c>
      <c r="D31" s="77">
        <v>52.8</v>
      </c>
      <c r="E31" s="78">
        <v>0</v>
      </c>
    </row>
  </sheetData>
  <sheetProtection/>
  <printOptions gridLines="1"/>
  <pageMargins left="0.75" right="0.75" top="1" bottom="1" header="0" footer="0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zoomScalePageLayoutView="0" workbookViewId="0" topLeftCell="A1">
      <selection activeCell="G1" sqref="G1"/>
    </sheetView>
  </sheetViews>
  <sheetFormatPr defaultColWidth="9.16015625" defaultRowHeight="12.75" customHeight="1"/>
  <cols>
    <col min="1" max="1" width="13.83203125" style="0" customWidth="1"/>
    <col min="2" max="2" width="15.83203125" style="0" customWidth="1"/>
    <col min="3" max="3" width="14.33203125" style="0" customWidth="1"/>
    <col min="4" max="4" width="16.16015625" style="0" customWidth="1"/>
    <col min="5" max="5" width="14.5" style="0" customWidth="1"/>
    <col min="6" max="6" width="16.33203125" style="0" customWidth="1"/>
    <col min="7" max="7" width="16.16015625" style="0" customWidth="1"/>
  </cols>
  <sheetData>
    <row r="1" ht="19.5" customHeight="1">
      <c r="G1" s="97" t="s">
        <v>174</v>
      </c>
    </row>
    <row r="2" spans="1:7" ht="33.75" customHeight="1">
      <c r="A2" s="22" t="s">
        <v>90</v>
      </c>
      <c r="B2" s="23"/>
      <c r="C2" s="23"/>
      <c r="D2" s="23"/>
      <c r="E2" s="23"/>
      <c r="F2" s="23"/>
      <c r="G2" s="23"/>
    </row>
    <row r="3" ht="26.25" customHeight="1">
      <c r="G3" s="24" t="s">
        <v>37</v>
      </c>
    </row>
    <row r="4" spans="1:7" ht="25.5" customHeight="1">
      <c r="A4" s="25" t="s">
        <v>78</v>
      </c>
      <c r="B4" s="25" t="s">
        <v>126</v>
      </c>
      <c r="C4" s="25" t="s">
        <v>30</v>
      </c>
      <c r="D4" s="25" t="s">
        <v>115</v>
      </c>
      <c r="E4" s="25" t="s">
        <v>75</v>
      </c>
      <c r="F4" s="25" t="s">
        <v>167</v>
      </c>
      <c r="G4" s="25" t="s">
        <v>135</v>
      </c>
    </row>
    <row r="5" spans="1:7" ht="25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</row>
    <row r="6" spans="1:7" ht="25.5" customHeight="1">
      <c r="A6" s="86"/>
      <c r="B6" s="87" t="s">
        <v>30</v>
      </c>
      <c r="C6" s="84">
        <v>100</v>
      </c>
      <c r="D6" s="85">
        <v>50</v>
      </c>
      <c r="E6" s="83">
        <v>50</v>
      </c>
      <c r="F6" s="83">
        <v>0</v>
      </c>
      <c r="G6" s="83">
        <v>0</v>
      </c>
    </row>
    <row r="7" spans="1:7" ht="25.5" customHeight="1">
      <c r="A7" s="86" t="s">
        <v>113</v>
      </c>
      <c r="B7" s="87" t="s">
        <v>31</v>
      </c>
      <c r="C7" s="84">
        <v>100</v>
      </c>
      <c r="D7" s="85">
        <v>50</v>
      </c>
      <c r="E7" s="83">
        <v>50</v>
      </c>
      <c r="F7" s="83">
        <v>0</v>
      </c>
      <c r="G7" s="83">
        <v>0</v>
      </c>
    </row>
    <row r="8" spans="1:6" ht="12.75" customHeight="1">
      <c r="A8" s="16"/>
      <c r="B8" s="16"/>
      <c r="C8" s="16"/>
      <c r="D8" s="16"/>
      <c r="E8" s="16"/>
      <c r="F8" s="16"/>
    </row>
    <row r="9" spans="2:6" ht="12.75" customHeight="1">
      <c r="B9" s="16"/>
      <c r="C9" s="16"/>
      <c r="D9" s="16"/>
      <c r="E9" s="16"/>
      <c r="F9" s="16"/>
    </row>
    <row r="10" spans="2:6" ht="12.75" customHeight="1">
      <c r="B10" s="16"/>
      <c r="C10" s="16"/>
      <c r="D10" s="16"/>
      <c r="E10" s="16"/>
      <c r="F10" s="16"/>
    </row>
    <row r="11" spans="2:7" ht="12.75" customHeight="1">
      <c r="B11" s="16"/>
      <c r="C11" s="16"/>
      <c r="D11" s="16"/>
      <c r="E11" s="16"/>
      <c r="F11" s="16"/>
      <c r="G11" s="16"/>
    </row>
    <row r="12" spans="3:7" ht="12.75" customHeight="1">
      <c r="C12" s="16"/>
      <c r="D12" s="16"/>
      <c r="E12" s="16"/>
      <c r="F12" s="16"/>
      <c r="G12" s="16"/>
    </row>
    <row r="13" spans="3:7" ht="12.75" customHeight="1">
      <c r="C13" s="16"/>
      <c r="D13" s="16"/>
      <c r="E13" s="16"/>
      <c r="F13" s="16"/>
      <c r="G13" s="16"/>
    </row>
    <row r="14" spans="3:6" ht="12.75" customHeight="1">
      <c r="C14" s="16"/>
      <c r="D14" s="16"/>
      <c r="E14" s="16"/>
      <c r="F14" s="16"/>
    </row>
    <row r="15" spans="3:6" ht="12.75" customHeight="1">
      <c r="C15" s="16"/>
      <c r="D15" s="16"/>
      <c r="E15" s="16"/>
      <c r="F15" s="16"/>
    </row>
    <row r="16" spans="4:5" ht="12.75" customHeight="1">
      <c r="D16" s="16"/>
      <c r="E16" s="16"/>
    </row>
    <row r="17" spans="4:5" ht="12.75" customHeight="1">
      <c r="D17" s="16"/>
      <c r="E17" s="16"/>
    </row>
    <row r="18" ht="12.75" customHeight="1">
      <c r="E18" s="16"/>
    </row>
    <row r="19" ht="12.75" customHeight="1">
      <c r="E19" s="16"/>
    </row>
    <row r="20" ht="12.75" customHeight="1">
      <c r="E20" s="16"/>
    </row>
    <row r="21" ht="12.75" customHeight="1">
      <c r="E21" s="16"/>
    </row>
    <row r="22" ht="12.75" customHeight="1">
      <c r="E22" s="16"/>
    </row>
  </sheetData>
  <sheetProtection/>
  <printOptions gridLines="1"/>
  <pageMargins left="0.75" right="0.75" top="1" bottom="1" header="0" footer="0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zoomScalePageLayoutView="0" workbookViewId="0" topLeftCell="A1">
      <selection activeCell="F17" sqref="F17"/>
    </sheetView>
  </sheetViews>
  <sheetFormatPr defaultColWidth="9.16015625" defaultRowHeight="12.75" customHeight="1"/>
  <cols>
    <col min="1" max="1" width="17" style="0" customWidth="1"/>
    <col min="2" max="2" width="26.33203125" style="0" customWidth="1"/>
    <col min="3" max="3" width="18.33203125" style="0" customWidth="1"/>
    <col min="4" max="5" width="21" style="0" customWidth="1"/>
  </cols>
  <sheetData>
    <row r="1" ht="23.25" customHeight="1">
      <c r="E1" s="97" t="s">
        <v>175</v>
      </c>
    </row>
    <row r="2" spans="1:5" ht="27.75" customHeight="1">
      <c r="A2" s="27" t="s">
        <v>116</v>
      </c>
      <c r="B2" s="27"/>
      <c r="C2" s="27"/>
      <c r="D2" s="27"/>
      <c r="E2" s="27"/>
    </row>
    <row r="3" ht="17.25" customHeight="1">
      <c r="E3" s="24" t="s">
        <v>37</v>
      </c>
    </row>
    <row r="4" spans="1:5" ht="24.75" customHeight="1">
      <c r="A4" s="28" t="s">
        <v>130</v>
      </c>
      <c r="B4" s="28"/>
      <c r="C4" s="28" t="s">
        <v>112</v>
      </c>
      <c r="D4" s="28"/>
      <c r="E4" s="28"/>
    </row>
    <row r="5" spans="1:5" ht="24.75" customHeight="1">
      <c r="A5" s="29" t="s">
        <v>168</v>
      </c>
      <c r="B5" s="29" t="s">
        <v>46</v>
      </c>
      <c r="C5" s="29" t="s">
        <v>30</v>
      </c>
      <c r="D5" s="29" t="s">
        <v>12</v>
      </c>
      <c r="E5" s="29" t="s">
        <v>100</v>
      </c>
    </row>
    <row r="6" spans="1:5" ht="24.75" customHeight="1">
      <c r="A6" s="26" t="s">
        <v>108</v>
      </c>
      <c r="B6" s="26" t="s">
        <v>108</v>
      </c>
      <c r="C6" s="26" t="s">
        <v>108</v>
      </c>
      <c r="D6" s="26" t="s">
        <v>108</v>
      </c>
      <c r="E6" s="26" t="s">
        <v>108</v>
      </c>
    </row>
    <row r="7" spans="1:5" ht="24.75" customHeight="1">
      <c r="A7" s="80"/>
      <c r="B7" s="81"/>
      <c r="C7" s="77"/>
      <c r="D7" s="79"/>
      <c r="E7" s="78"/>
    </row>
    <row r="8" spans="1:5" ht="12.75" customHeight="1">
      <c r="A8" s="16"/>
      <c r="B8" s="16"/>
      <c r="C8" s="16"/>
      <c r="D8" s="16"/>
      <c r="E8" s="16"/>
    </row>
    <row r="9" spans="1:5" ht="12.75" customHeight="1">
      <c r="A9" s="16"/>
      <c r="B9" s="16"/>
      <c r="C9" s="16"/>
      <c r="D9" s="16"/>
      <c r="E9" s="16"/>
    </row>
    <row r="10" spans="1:5" ht="12.75" customHeight="1">
      <c r="A10" s="16"/>
      <c r="B10" s="16"/>
      <c r="D10" s="16"/>
      <c r="E10" s="16"/>
    </row>
    <row r="11" spans="1:5" ht="12.75" customHeight="1">
      <c r="A11" s="16"/>
      <c r="B11" s="16"/>
      <c r="D11" s="16"/>
      <c r="E11" s="16"/>
    </row>
    <row r="12" spans="1:5" ht="12.75" customHeight="1">
      <c r="A12" s="16"/>
      <c r="B12" s="16"/>
      <c r="D12" s="16"/>
      <c r="E12" s="16"/>
    </row>
    <row r="13" spans="1:6" ht="12.75" customHeight="1">
      <c r="A13" s="16"/>
      <c r="B13" s="16"/>
      <c r="C13" s="16"/>
      <c r="D13" s="16"/>
      <c r="E13" s="16"/>
      <c r="F13" s="16"/>
    </row>
    <row r="14" spans="1:6" ht="12.75" customHeight="1">
      <c r="A14" s="16"/>
      <c r="B14" s="16"/>
      <c r="C14" s="16"/>
      <c r="D14" s="16"/>
      <c r="F14" s="16"/>
    </row>
    <row r="15" spans="1:6" ht="12.75" customHeight="1">
      <c r="A15" s="16"/>
      <c r="B15" s="16"/>
      <c r="C15" s="16"/>
      <c r="D15" s="16"/>
      <c r="F15" s="16"/>
    </row>
    <row r="16" spans="1:6" ht="12.75" customHeight="1">
      <c r="A16" s="16"/>
      <c r="B16" s="16"/>
      <c r="C16" s="16"/>
      <c r="F16" s="16"/>
    </row>
    <row r="17" spans="1:5" ht="12.75" customHeight="1">
      <c r="A17" s="16"/>
      <c r="B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2:4" ht="12.75" customHeight="1">
      <c r="B20" s="16"/>
      <c r="D20" s="16"/>
    </row>
    <row r="21" spans="3:4" ht="12.75" customHeight="1">
      <c r="C21" s="16"/>
      <c r="D21" s="16"/>
    </row>
  </sheetData>
  <sheetProtection/>
  <printOptions gridLines="1"/>
  <pageMargins left="0.75" right="0.75" top="1" bottom="1" header="0" footer="0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showGridLines="0" showZeros="0" zoomScalePageLayoutView="0" workbookViewId="0" topLeftCell="A1">
      <selection activeCell="E16" sqref="E16"/>
    </sheetView>
  </sheetViews>
  <sheetFormatPr defaultColWidth="9.16015625" defaultRowHeight="12.75" customHeight="1"/>
  <cols>
    <col min="1" max="1" width="4.83203125" style="0" customWidth="1"/>
    <col min="2" max="2" width="5.83203125" style="0" customWidth="1"/>
    <col min="3" max="3" width="5.66015625" style="0" customWidth="1"/>
    <col min="4" max="4" width="9.33203125" style="0" customWidth="1"/>
    <col min="5" max="5" width="22" style="0" customWidth="1"/>
    <col min="6" max="6" width="13.83203125" style="0" customWidth="1"/>
    <col min="7" max="7" width="9.5" style="0" customWidth="1"/>
    <col min="8" max="8" width="9.66015625" style="0" customWidth="1"/>
    <col min="9" max="9" width="12.16015625" style="0" customWidth="1"/>
    <col min="10" max="10" width="10.83203125" style="0" customWidth="1"/>
    <col min="11" max="14" width="9.83203125" style="0" customWidth="1"/>
    <col min="15" max="16" width="10.83203125" style="0" customWidth="1"/>
    <col min="17" max="17" width="10.33203125" style="0" customWidth="1"/>
    <col min="18" max="18" width="10.16015625" style="0" customWidth="1"/>
    <col min="19" max="19" width="11.5" style="0" customWidth="1"/>
  </cols>
  <sheetData>
    <row r="1" spans="1:25" ht="18" customHeight="1">
      <c r="A1" s="1"/>
      <c r="B1" s="1"/>
      <c r="C1" s="1"/>
      <c r="D1" s="1"/>
      <c r="E1" s="2" t="s">
        <v>133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9" t="s">
        <v>160</v>
      </c>
      <c r="T1" s="1"/>
      <c r="U1" s="1"/>
      <c r="V1" s="1"/>
      <c r="W1" s="1"/>
      <c r="X1" s="1"/>
      <c r="Y1" s="1"/>
    </row>
    <row r="2" spans="1:25" ht="26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</row>
    <row r="3" spans="1:25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9" t="s">
        <v>37</v>
      </c>
      <c r="T3" s="2"/>
      <c r="U3" s="2"/>
      <c r="V3" s="2"/>
      <c r="W3" s="2"/>
      <c r="X3" s="2"/>
      <c r="Y3" s="2"/>
    </row>
    <row r="4" spans="1:25" ht="18" customHeight="1">
      <c r="A4" s="5" t="s">
        <v>168</v>
      </c>
      <c r="B4" s="6"/>
      <c r="C4" s="7"/>
      <c r="D4" s="95" t="s">
        <v>67</v>
      </c>
      <c r="E4" s="90" t="s">
        <v>61</v>
      </c>
      <c r="F4" s="91" t="s">
        <v>30</v>
      </c>
      <c r="G4" s="8" t="s">
        <v>137</v>
      </c>
      <c r="H4" s="9"/>
      <c r="I4" s="8" t="s">
        <v>88</v>
      </c>
      <c r="J4" s="9"/>
      <c r="K4" s="17"/>
      <c r="L4" s="17"/>
      <c r="M4" s="17"/>
      <c r="N4" s="92" t="s">
        <v>154</v>
      </c>
      <c r="O4" s="93" t="s">
        <v>71</v>
      </c>
      <c r="P4" s="89" t="s">
        <v>15</v>
      </c>
      <c r="Q4" s="89" t="s">
        <v>36</v>
      </c>
      <c r="R4" s="89" t="s">
        <v>102</v>
      </c>
      <c r="S4" s="89" t="s">
        <v>123</v>
      </c>
      <c r="T4" s="2"/>
      <c r="U4" s="2"/>
      <c r="V4" s="2"/>
      <c r="W4" s="2"/>
      <c r="X4" s="2"/>
      <c r="Y4" s="2"/>
    </row>
    <row r="5" spans="1:25" ht="42.75" customHeight="1">
      <c r="A5" s="10" t="s">
        <v>64</v>
      </c>
      <c r="B5" s="11" t="s">
        <v>119</v>
      </c>
      <c r="C5" s="11" t="s">
        <v>114</v>
      </c>
      <c r="D5" s="90"/>
      <c r="E5" s="90"/>
      <c r="F5" s="90"/>
      <c r="G5" s="10" t="s">
        <v>92</v>
      </c>
      <c r="H5" s="10" t="s">
        <v>86</v>
      </c>
      <c r="I5" s="11" t="s">
        <v>85</v>
      </c>
      <c r="J5" s="11" t="s">
        <v>136</v>
      </c>
      <c r="K5" s="11" t="s">
        <v>62</v>
      </c>
      <c r="L5" s="11" t="s">
        <v>24</v>
      </c>
      <c r="M5" s="11" t="s">
        <v>87</v>
      </c>
      <c r="N5" s="92"/>
      <c r="O5" s="89"/>
      <c r="P5" s="89"/>
      <c r="Q5" s="89"/>
      <c r="R5" s="89"/>
      <c r="S5" s="89"/>
      <c r="T5" s="2"/>
      <c r="U5" s="2"/>
      <c r="V5" s="2"/>
      <c r="W5" s="2"/>
      <c r="X5" s="2"/>
      <c r="Y5" s="2"/>
    </row>
    <row r="6" spans="1:25" ht="22.5" customHeight="1">
      <c r="A6" s="12" t="s">
        <v>108</v>
      </c>
      <c r="B6" s="13" t="s">
        <v>108</v>
      </c>
      <c r="C6" s="14" t="s">
        <v>108</v>
      </c>
      <c r="D6" s="14" t="s">
        <v>108</v>
      </c>
      <c r="E6" s="14" t="s">
        <v>108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5">
        <v>12</v>
      </c>
      <c r="R6" s="15">
        <v>13</v>
      </c>
      <c r="S6" s="15">
        <v>14</v>
      </c>
      <c r="T6" s="2"/>
      <c r="U6" s="2"/>
      <c r="V6" s="2"/>
      <c r="W6" s="2"/>
      <c r="X6" s="2"/>
      <c r="Y6" s="2"/>
    </row>
    <row r="7" spans="1:25" ht="22.5" customHeight="1">
      <c r="A7" s="71"/>
      <c r="B7" s="71"/>
      <c r="C7" s="71"/>
      <c r="D7" s="71"/>
      <c r="E7" s="71" t="s">
        <v>30</v>
      </c>
      <c r="F7" s="42">
        <v>1691.1</v>
      </c>
      <c r="G7" s="42">
        <v>0</v>
      </c>
      <c r="H7" s="42">
        <v>0</v>
      </c>
      <c r="I7" s="42">
        <v>1691.1</v>
      </c>
      <c r="J7" s="42">
        <v>1691.1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20"/>
      <c r="U7" s="21"/>
      <c r="V7" s="21"/>
      <c r="W7" s="21"/>
      <c r="X7" s="21"/>
      <c r="Y7" s="21"/>
    </row>
    <row r="8" spans="1:20" ht="22.5" customHeight="1">
      <c r="A8" s="71"/>
      <c r="B8" s="71"/>
      <c r="C8" s="71"/>
      <c r="D8" s="71" t="s">
        <v>113</v>
      </c>
      <c r="E8" s="71" t="s">
        <v>31</v>
      </c>
      <c r="F8" s="42">
        <v>1691.1</v>
      </c>
      <c r="G8" s="42">
        <v>0</v>
      </c>
      <c r="H8" s="42">
        <v>0</v>
      </c>
      <c r="I8" s="42">
        <v>1691.1</v>
      </c>
      <c r="J8" s="42">
        <v>1691.1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2"/>
    </row>
    <row r="9" spans="1:19" ht="22.5" customHeight="1">
      <c r="A9" s="71"/>
      <c r="B9" s="71"/>
      <c r="C9" s="71"/>
      <c r="D9" s="71" t="s">
        <v>141</v>
      </c>
      <c r="E9" s="71" t="s">
        <v>38</v>
      </c>
      <c r="F9" s="42">
        <v>1691.1</v>
      </c>
      <c r="G9" s="42">
        <v>0</v>
      </c>
      <c r="H9" s="42">
        <v>0</v>
      </c>
      <c r="I9" s="42">
        <v>1691.1</v>
      </c>
      <c r="J9" s="42">
        <v>1691.1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</row>
    <row r="10" spans="1:19" ht="22.5" customHeight="1">
      <c r="A10" s="71" t="s">
        <v>76</v>
      </c>
      <c r="B10" s="71" t="s">
        <v>82</v>
      </c>
      <c r="C10" s="71" t="s">
        <v>131</v>
      </c>
      <c r="D10" s="71" t="s">
        <v>47</v>
      </c>
      <c r="E10" s="71" t="s">
        <v>58</v>
      </c>
      <c r="F10" s="42">
        <v>1110.2</v>
      </c>
      <c r="G10" s="42">
        <v>0</v>
      </c>
      <c r="H10" s="42">
        <v>0</v>
      </c>
      <c r="I10" s="42">
        <v>1110.2</v>
      </c>
      <c r="J10" s="42">
        <v>1110.2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</row>
    <row r="11" spans="1:19" ht="22.5" customHeight="1">
      <c r="A11" s="71" t="s">
        <v>76</v>
      </c>
      <c r="B11" s="71" t="s">
        <v>82</v>
      </c>
      <c r="C11" s="71" t="s">
        <v>82</v>
      </c>
      <c r="D11" s="71" t="s">
        <v>47</v>
      </c>
      <c r="E11" s="71" t="s">
        <v>20</v>
      </c>
      <c r="F11" s="42">
        <v>405</v>
      </c>
      <c r="G11" s="42">
        <v>0</v>
      </c>
      <c r="H11" s="42">
        <v>0</v>
      </c>
      <c r="I11" s="42">
        <v>405</v>
      </c>
      <c r="J11" s="42">
        <v>405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</row>
    <row r="12" spans="1:19" ht="22.5" customHeight="1">
      <c r="A12" s="71" t="s">
        <v>35</v>
      </c>
      <c r="B12" s="71" t="s">
        <v>127</v>
      </c>
      <c r="C12" s="71" t="s">
        <v>127</v>
      </c>
      <c r="D12" s="71" t="s">
        <v>47</v>
      </c>
      <c r="E12" s="71" t="s">
        <v>34</v>
      </c>
      <c r="F12" s="42">
        <v>87.9</v>
      </c>
      <c r="G12" s="42">
        <v>0</v>
      </c>
      <c r="H12" s="42">
        <v>0</v>
      </c>
      <c r="I12" s="42">
        <v>87.9</v>
      </c>
      <c r="J12" s="42">
        <v>87.9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</row>
    <row r="13" spans="1:19" ht="22.5" customHeight="1">
      <c r="A13" s="71" t="s">
        <v>35</v>
      </c>
      <c r="B13" s="71" t="s">
        <v>127</v>
      </c>
      <c r="C13" s="71" t="s">
        <v>79</v>
      </c>
      <c r="D13" s="71" t="s">
        <v>47</v>
      </c>
      <c r="E13" s="71" t="s">
        <v>56</v>
      </c>
      <c r="F13" s="42">
        <v>35.2</v>
      </c>
      <c r="G13" s="42">
        <v>0</v>
      </c>
      <c r="H13" s="42">
        <v>0</v>
      </c>
      <c r="I13" s="42">
        <v>35.2</v>
      </c>
      <c r="J13" s="42">
        <v>35.2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</row>
    <row r="14" spans="1:19" ht="22.5" customHeight="1">
      <c r="A14" s="71" t="s">
        <v>60</v>
      </c>
      <c r="B14" s="71" t="s">
        <v>82</v>
      </c>
      <c r="C14" s="71" t="s">
        <v>131</v>
      </c>
      <c r="D14" s="71" t="s">
        <v>47</v>
      </c>
      <c r="E14" s="71" t="s">
        <v>170</v>
      </c>
      <c r="F14" s="42">
        <v>52.8</v>
      </c>
      <c r="G14" s="42">
        <v>0</v>
      </c>
      <c r="H14" s="42">
        <v>0</v>
      </c>
      <c r="I14" s="42">
        <v>52.8</v>
      </c>
      <c r="J14" s="42">
        <v>52.8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</row>
    <row r="15" spans="3:7" ht="18" customHeight="1">
      <c r="C15" s="16"/>
      <c r="F15" s="16"/>
      <c r="G15" s="16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</sheetData>
  <sheetProtection/>
  <mergeCells count="9">
    <mergeCell ref="S4:S5"/>
    <mergeCell ref="O4:O5"/>
    <mergeCell ref="P4:P5"/>
    <mergeCell ref="Q4:Q5"/>
    <mergeCell ref="R4:R5"/>
    <mergeCell ref="D4:D5"/>
    <mergeCell ref="E4:E5"/>
    <mergeCell ref="F4:F5"/>
    <mergeCell ref="N4:N5"/>
  </mergeCells>
  <printOptions/>
  <pageMargins left="0.41" right="0.41" top="1" bottom="1" header="0" footer="0"/>
  <pageSetup fitToHeight="10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2017-03-09T03:29:57Z</cp:lastPrinted>
  <dcterms:modified xsi:type="dcterms:W3CDTF">2017-03-09T06:51:11Z</dcterms:modified>
  <cp:category/>
  <cp:version/>
  <cp:contentType/>
  <cp:contentStatus/>
</cp:coreProperties>
</file>